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<sst xmlns="http://schemas.openxmlformats.org/spreadsheetml/2006/main" count="235" uniqueCount="123">
  <si>
    <t>去哪儿网酒店预付对账单</t>
  </si>
  <si>
    <t>供应商名称：</t>
  </si>
  <si>
    <t>遇见时光</t>
  </si>
  <si>
    <t>结算周期：</t>
  </si>
  <si>
    <t>2022-04-25至2022-04-26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</si>
  <si>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</si>
  <si>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</si>
  <si>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</si>
  <si>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</si>
  <si>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</si>
  <si>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</si>
  <si>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</si>
  <si>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</si>
  <si>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</si>
  <si>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</si>
  <si>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</si>
  <si>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</si>
  <si>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</si>
  <si>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</si>
  <si>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</si>
  <si>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¥126.00</t>
  </si>
  <si>
    <t>¥17.00</t>
  </si>
  <si>
    <t>¥109.00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</si>
  <si>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</si>
  <si>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</si>
  <si>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</si>
  <si>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</si>
  <si>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</si>
  <si>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</si>
  <si>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</si>
  <si>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</si>
  <si>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</si>
  <si>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</si>
  <si>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</si>
  <si>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</si>
  <si>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</si>
  <si>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</si>
  <si>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</si>
  <si>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</si>
  <si>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</si>
  <si>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</si>
  <si>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</si>
  <si>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</si>
  <si>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</si>
  <si>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</si>
  <si>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</si>
  <si>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</si>
  <si>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</si>
  <si>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</si>
  <si>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</si>
  <si>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</si>
  <si>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</si>
  <si>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</si>
  <si>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</si>
  <si>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</si>
  <si>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</si>
  <si>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</si>
  <si>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</si>
  <si>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</si>
  <si>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</si>
  <si>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</si>
  <si>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</si>
  <si>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</si>
  <si>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</si>
  <si>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</si>
  <si>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</si>
  <si>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</si>
  <si>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</si>
  <si>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</si>
  <si>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102978556509</t>
  </si>
  <si>
    <t>酒店预付</t>
  </si>
  <si>
    <t>否</t>
  </si>
  <si>
    <t>普通</t>
  </si>
  <si>
    <t>389889204</t>
  </si>
  <si>
    <t>芒市长江宾馆</t>
  </si>
  <si>
    <t>1616855</t>
  </si>
  <si>
    <t>杨亿武</t>
  </si>
  <si>
    <t>2022-04-25</t>
  </si>
  <si>
    <t>2022-04-26</t>
  </si>
  <si>
    <t>单人间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</si>
  <si>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</si>
  <si>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</si>
  <si>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</si>
  <si>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</si>
  <si>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</si>
  <si>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</si>
  <si>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</si>
  <si>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</si>
  <si>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</si>
  <si>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</si>
  <si>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</si>
  <si>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</si>
  <si>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A220427103029481</t>
  </si>
  <si>
    <r>
      <t>总计：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</si>
  <si>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</si>
  <si>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</si>
  <si>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</si>
  <si>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</si>
  <si>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</si>
  <si>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</si>
  <si>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</si>
  <si>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</si>
  <si>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</si>
  <si>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</si>
  <si>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</si>
  <si>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</si>
  <si>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</si>
  <si>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</si>
  <si>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</si>
  <si>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</si>
  <si>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</si>
  <si>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2523705</t>
  </si>
  <si>
    <t>长江宾馆</t>
  </si>
  <si>
    <t>--</t>
  </si>
  <si>
    <t>109.00</t>
  </si>
  <si>
    <t>RMB</t>
  </si>
  <si>
    <t>0</t>
  </si>
  <si>
    <t>0.00</t>
  </si>
  <si>
    <t>龙卷风国内直连</t>
  </si>
  <si>
    <t>2213</t>
  </si>
  <si>
    <t>2022-04-25 07:49:05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</si>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</sst>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4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5" fillId="25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109</v>
      </c>
      <c r="E2" t="str">
        <f>VLOOKUP(A2,HOP!A:L,12,0)</f>
        <v>109.00</v>
      </c>
      <c r="F2" t="str">
        <f>VLOOKUP(A2,HOP!A:C,3,0)</f>
        <v>2523705</v>
      </c>
      <c r="G2">
        <f>D2-E2</f>
        <v>0</v>
      </c>
      <c r="H2" t="str">
        <f>$H$1&amp;F2</f>
        <v>，2523705</v>
      </c>
      <c r="I2" t="str">
        <f>VLOOKUP(A2,HOP!A:U,21,0)</f>
        <v>直连</v>
      </c>
    </row>
    <row r="4" spans="4:4">
      <c r="D4" s="3">
        <f>SUM(D2:D3)</f>
        <v>109</v>
      </c>
    </row>
    <row r="5" ht="14.25" spans="4:4">
      <c r="D5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112</v>
      </c>
      <c r="E2" s="1" t="s">
        <v>76</v>
      </c>
      <c r="F2" s="1" t="s">
        <v>77</v>
      </c>
      <c r="G2" s="1" t="s">
        <v>78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71</v>
      </c>
      <c r="T2" s="1" t="s">
        <v>121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2022-04-27T02:28:12Z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E5845748A54F4B9EB7C30F438E1A8871</vt:lpwstr>
  </property>
</Properties>
</file>