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<sst xmlns="http://schemas.openxmlformats.org/spreadsheetml/2006/main" count="182" uniqueCount="106">
  <si>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</si>
  <si>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</si>
  <si>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</si>
  <si>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</si>
  <si>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</si>
  <si>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</si>
  <si>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</si>
  <si>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</si>
  <si>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</si>
  <si>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</si>
  <si>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</si>
  <si>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</si>
  <si>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</si>
  <si>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</si>
  <si>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</si>
  <si>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</si>
  <si>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</si>
  <si>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</si>
  <si>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</si>
  <si>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</si>
  <si>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</si>
  <si>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</si>
  <si>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</si>
  <si>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</si>
  <si>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</si>
  <si>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17782081076	</t>
  </si>
  <si>
    <t>Ctrip</t>
  </si>
  <si>
    <t>正常</t>
  </si>
  <si>
    <t>[香港]荃湾西如心酒店(Nina Hotel Tsuen Wan West)(1701575)</t>
  </si>
  <si>
    <t>高座海景客房&lt;双人入住&gt;&lt;内宾&gt;&lt;预付&gt;&lt;无早&gt;</t>
  </si>
  <si>
    <t>CNY</t>
  </si>
  <si>
    <t>CHAN/PIK YUK</t>
  </si>
  <si>
    <t>CA363220427CNY</t>
  </si>
  <si>
    <t>未提现</t>
  </si>
  <si>
    <t>携程开票</t>
  </si>
  <si>
    <t xml:space="preserve">2504812	</t>
  </si>
  <si>
    <t xml:space="preserve">DEB220409205527229	</t>
  </si>
  <si>
    <t xml:space="preserve">17782594165	</t>
  </si>
  <si>
    <t>[香港]香港丽豪酒店(Regal Riverside Hotel)(2921366)</t>
  </si>
  <si>
    <t>高级客房&lt;双人入住&gt;&lt;内宾&gt;&lt;预付&gt;&lt;无早&gt;</t>
  </si>
  <si>
    <t>WANG/RUNYU</t>
  </si>
  <si>
    <t xml:space="preserve">	</t>
  </si>
  <si>
    <t xml:space="preserve">17789861048	</t>
  </si>
  <si>
    <t>Hui/Ka wa</t>
  </si>
  <si>
    <t xml:space="preserve">2506483	</t>
  </si>
  <si>
    <t xml:space="preserve">2204110099	</t>
  </si>
  <si>
    <t xml:space="preserve">17790431994	</t>
  </si>
  <si>
    <t>[香港]香港港丽酒店(Conrad Hong Kong)(69304678)</t>
  </si>
  <si>
    <t>豪华双床房&lt;双人入住&gt;&lt;内宾&gt;&lt;预付&gt;&lt;无早&gt;</t>
  </si>
  <si>
    <t>HUAN/GUOCANG</t>
  </si>
  <si>
    <t xml:space="preserve">2506634	</t>
  </si>
  <si>
    <t xml:space="preserve">3252040838;247615673	</t>
  </si>
  <si>
    <t>，</t>
  </si>
  <si>
    <t>A220427091406481</t>
  </si>
  <si>
    <t>CNY / HKD 当前参考汇率: 1.19037403</t>
  </si>
  <si>
    <t>总计： 3540.6 CNY/
4214.64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</si>
  <si>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</si>
  <si>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</si>
  <si>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</si>
  <si>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</si>
  <si>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</si>
  <si>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</si>
  <si>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</si>
  <si>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</si>
  <si>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</si>
  <si>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</si>
  <si>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</si>
  <si>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</si>
  <si>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</si>
  <si>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</si>
  <si>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</si>
  <si>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</si>
  <si>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</si>
  <si>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</si>
  <si>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2022-04-11</t>
  </si>
  <si>
    <t>2506634</t>
  </si>
  <si>
    <t>香港港丽酒店</t>
  </si>
  <si>
    <t>HUAN GUOCANG</t>
  </si>
  <si>
    <t>2022-04-12</t>
  </si>
  <si>
    <t>退房日周结</t>
  </si>
  <si>
    <t>876.22</t>
  </si>
  <si>
    <t>RMB</t>
  </si>
  <si>
    <t>0</t>
  </si>
  <si>
    <t>0.00</t>
  </si>
  <si>
    <t>携程国内直连(DD)</t>
  </si>
  <si>
    <t>01.011249</t>
  </si>
  <si>
    <t>2022-04-11 19:06:32</t>
  </si>
  <si>
    <t>否</t>
  </si>
  <si>
    <t>汇智国际旅游发展有限公司</t>
  </si>
  <si>
    <t>直连</t>
  </si>
  <si>
    <t>2506483</t>
  </si>
  <si>
    <t>荃湾西如心酒店</t>
  </si>
  <si>
    <t>Hui Ka wa</t>
  </si>
  <si>
    <t>739.32</t>
  </si>
  <si>
    <t>2022-04-11 14:21:48</t>
  </si>
  <si>
    <t>2022-04-10</t>
  </si>
  <si>
    <t>2505080</t>
  </si>
  <si>
    <t>香港丽豪酒店</t>
  </si>
  <si>
    <t>WANG RUNYU</t>
  </si>
  <si>
    <t>448.44</t>
  </si>
  <si>
    <t>2022-04-10 02:38:36</t>
  </si>
  <si>
    <t>2022-04-09</t>
  </si>
  <si>
    <t>2504812</t>
  </si>
  <si>
    <t>CHAN PIK YUK</t>
  </si>
  <si>
    <t>1476.62</t>
  </si>
  <si>
    <t>2022-04-09 20:55:33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</si>
</sst>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9" borderId="7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2" fillId="20" borderId="5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44661</v>
      </c>
      <c r="G2" s="6">
        <v>44663</v>
      </c>
      <c r="H2" s="4">
        <v>1</v>
      </c>
      <c r="I2" s="4">
        <v>2</v>
      </c>
      <c r="J2" s="4">
        <v>2</v>
      </c>
      <c r="K2" s="4" t="s">
        <v>30</v>
      </c>
      <c r="L2" s="4">
        <v>1476.62</v>
      </c>
      <c r="M2" s="4">
        <v>1476.62</v>
      </c>
      <c r="N2" s="4" t="s">
        <v>31</v>
      </c>
      <c r="O2" s="4" t="s">
        <v>32</v>
      </c>
      <c r="P2" s="4" t="s">
        <v>33</v>
      </c>
      <c r="Q2" s="4">
        <v>0</v>
      </c>
      <c r="R2" s="7">
        <v>44660</v>
      </c>
      <c r="S2" s="6">
        <v>44678</v>
      </c>
      <c r="T2" s="4" t="s">
        <v>34</v>
      </c>
      <c r="U2" s="4">
        <v>1476.62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44662</v>
      </c>
      <c r="G3" s="6">
        <v>44663</v>
      </c>
      <c r="H3" s="4">
        <v>1</v>
      </c>
      <c r="I3" s="4">
        <v>1</v>
      </c>
      <c r="J3" s="4">
        <v>1</v>
      </c>
      <c r="K3" s="4" t="s">
        <v>30</v>
      </c>
      <c r="L3" s="4">
        <v>448.44</v>
      </c>
      <c r="M3" s="4">
        <v>448.44</v>
      </c>
      <c r="N3" s="4" t="s">
        <v>40</v>
      </c>
      <c r="O3" s="4" t="s">
        <v>32</v>
      </c>
      <c r="P3" s="4" t="s">
        <v>33</v>
      </c>
      <c r="Q3" s="4">
        <v>0</v>
      </c>
      <c r="R3" s="7">
        <v>44661</v>
      </c>
      <c r="S3" s="6">
        <v>44678</v>
      </c>
      <c r="T3" s="4" t="s">
        <v>34</v>
      </c>
      <c r="U3" s="4">
        <v>448.44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44662</v>
      </c>
      <c r="G4" s="6">
        <v>44663</v>
      </c>
      <c r="H4" s="4">
        <v>1</v>
      </c>
      <c r="I4" s="4">
        <v>1</v>
      </c>
      <c r="J4" s="4">
        <v>1</v>
      </c>
      <c r="K4" s="4" t="s">
        <v>30</v>
      </c>
      <c r="L4" s="4">
        <v>739.32</v>
      </c>
      <c r="M4" s="4">
        <v>739.32</v>
      </c>
      <c r="N4" s="4" t="s">
        <v>43</v>
      </c>
      <c r="O4" s="4" t="s">
        <v>32</v>
      </c>
      <c r="P4" s="4" t="s">
        <v>33</v>
      </c>
      <c r="Q4" s="4">
        <v>0</v>
      </c>
      <c r="R4" s="7">
        <v>44662</v>
      </c>
      <c r="S4" s="6">
        <v>44678</v>
      </c>
      <c r="T4" s="4" t="s">
        <v>34</v>
      </c>
      <c r="U4" s="4">
        <v>739.32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44662</v>
      </c>
      <c r="G5" s="6">
        <v>44663</v>
      </c>
      <c r="H5" s="4">
        <v>1</v>
      </c>
      <c r="I5" s="4">
        <v>1</v>
      </c>
      <c r="J5" s="4">
        <v>1</v>
      </c>
      <c r="K5" s="4" t="s">
        <v>30</v>
      </c>
      <c r="L5" s="4">
        <v>876.22</v>
      </c>
      <c r="M5" s="4">
        <v>876.22</v>
      </c>
      <c r="N5" s="4" t="s">
        <v>49</v>
      </c>
      <c r="O5" s="4" t="s">
        <v>32</v>
      </c>
      <c r="P5" s="4" t="s">
        <v>33</v>
      </c>
      <c r="Q5" s="4">
        <v>0</v>
      </c>
      <c r="R5" s="7">
        <v>44662</v>
      </c>
      <c r="S5" s="6">
        <v>44678</v>
      </c>
      <c r="T5" s="4" t="s">
        <v>34</v>
      </c>
      <c r="U5" s="4">
        <v>876.22</v>
      </c>
      <c r="V5" s="4">
        <v>0</v>
      </c>
      <c r="W5" s="4">
        <v>309</v>
      </c>
      <c r="X5" s="4" t="s">
        <v>50</v>
      </c>
      <c r="Y5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9">
      <c r="A2" s="5">
        <v>17782081076</v>
      </c>
      <c r="B2" s="6">
        <v>44661</v>
      </c>
      <c r="C2" s="6">
        <v>44663</v>
      </c>
      <c r="D2" s="4">
        <v>1476.62</v>
      </c>
      <c r="E2" s="4" t="str">
        <f>VLOOKUP(A2,HOP!A:L,12,0)</f>
        <v>1476.62</v>
      </c>
      <c r="F2" s="4" t="str">
        <f>VLOOKUP(A2,HOP!A:C,3,0)</f>
        <v>2504812</v>
      </c>
      <c r="G2" s="4">
        <f>D2-E2</f>
        <v>0</v>
      </c>
      <c r="H2" s="4" t="str">
        <f>$H$1&amp;F2</f>
        <v>，2504812</v>
      </c>
      <c r="I2" s="4" t="str">
        <f>VLOOKUP(A2,HOP!A:U,21,0)</f>
        <v>直连</v>
      </c>
    </row>
    <row r="3" s="4" customFormat="1" spans="1:9">
      <c r="A3" s="5">
        <v>17782594165</v>
      </c>
      <c r="B3" s="6">
        <v>44662</v>
      </c>
      <c r="C3" s="6">
        <v>44663</v>
      </c>
      <c r="D3" s="4">
        <v>448.44</v>
      </c>
      <c r="E3" s="4" t="str">
        <f>VLOOKUP(A3,HOP!A:L,12,0)</f>
        <v>448.44</v>
      </c>
      <c r="F3" s="4" t="str">
        <f>VLOOKUP(A3,HOP!A:C,3,0)</f>
        <v>2505080</v>
      </c>
      <c r="G3" s="4">
        <f>D3-E3</f>
        <v>0</v>
      </c>
      <c r="H3" s="4" t="str">
        <f>$H$1&amp;F3</f>
        <v>，2505080</v>
      </c>
      <c r="I3" s="4" t="str">
        <f>VLOOKUP(A3,HOP!A:U,21,0)</f>
        <v>直连</v>
      </c>
    </row>
    <row r="4" s="4" customFormat="1" spans="1:9">
      <c r="A4" s="5">
        <v>17789861048</v>
      </c>
      <c r="B4" s="6">
        <v>44662</v>
      </c>
      <c r="C4" s="6">
        <v>44663</v>
      </c>
      <c r="D4" s="4">
        <v>739.32</v>
      </c>
      <c r="E4" s="4" t="str">
        <f>VLOOKUP(A4,HOP!A:L,12,0)</f>
        <v>739.32</v>
      </c>
      <c r="F4" s="4" t="str">
        <f>VLOOKUP(A4,HOP!A:C,3,0)</f>
        <v>2506483</v>
      </c>
      <c r="G4" s="4">
        <f>D4-E4</f>
        <v>0</v>
      </c>
      <c r="H4" s="4" t="str">
        <f>$H$1&amp;F4</f>
        <v>，2506483</v>
      </c>
      <c r="I4" s="4" t="str">
        <f>VLOOKUP(A4,HOP!A:U,21,0)</f>
        <v>直连</v>
      </c>
    </row>
    <row r="5" s="4" customFormat="1" spans="1:9">
      <c r="A5" s="5">
        <v>17790431994</v>
      </c>
      <c r="B5" s="6">
        <v>44662</v>
      </c>
      <c r="C5" s="6">
        <v>44663</v>
      </c>
      <c r="D5" s="4">
        <v>876.22</v>
      </c>
      <c r="E5" s="4" t="str">
        <f>VLOOKUP(A5,HOP!A:L,12,0)</f>
        <v>876.22</v>
      </c>
      <c r="F5" s="4" t="str">
        <f>VLOOKUP(A5,HOP!A:C,3,0)</f>
        <v>2506634</v>
      </c>
      <c r="G5" s="4">
        <f>D5-E5</f>
        <v>0</v>
      </c>
      <c r="H5" s="4" t="str">
        <f>$H$1&amp;F5</f>
        <v>，2506634</v>
      </c>
      <c r="I5" s="4" t="str">
        <f>VLOOKUP(A5,HOP!A:U,21,0)</f>
        <v>直连</v>
      </c>
    </row>
    <row r="7" spans="4:4">
      <c r="D7" s="4">
        <f>SUM(D2:D6)</f>
        <v>3540.6</v>
      </c>
    </row>
    <row r="12" spans="1:1">
      <c r="A12" s="4" t="s">
        <v>53</v>
      </c>
    </row>
    <row r="13" spans="1:1">
      <c r="A13" s="4" t="s">
        <v>54</v>
      </c>
    </row>
    <row r="14" spans="1:1">
      <c r="A14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C42" sqref="C42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</row>
    <row r="2" s="1" customFormat="1" spans="1:21">
      <c r="A2" s="3">
        <v>17790431994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74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</row>
    <row r="3" s="1" customFormat="1" spans="1:21">
      <c r="A3" s="3">
        <v>17789861048</v>
      </c>
      <c r="B3" s="1" t="s">
        <v>74</v>
      </c>
      <c r="C3" s="1" t="s">
        <v>90</v>
      </c>
      <c r="D3" s="1" t="s">
        <v>91</v>
      </c>
      <c r="E3" s="1" t="s">
        <v>92</v>
      </c>
      <c r="F3" s="1" t="s">
        <v>74</v>
      </c>
      <c r="G3" s="1" t="s">
        <v>78</v>
      </c>
      <c r="H3" s="1" t="s">
        <v>79</v>
      </c>
      <c r="I3" s="1" t="s">
        <v>93</v>
      </c>
      <c r="J3" s="1" t="s">
        <v>81</v>
      </c>
      <c r="K3" s="1" t="s">
        <v>93</v>
      </c>
      <c r="L3" s="1" t="s">
        <v>93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94</v>
      </c>
      <c r="S3" s="1" t="s">
        <v>87</v>
      </c>
      <c r="T3" s="1" t="s">
        <v>88</v>
      </c>
      <c r="U3" s="1" t="s">
        <v>89</v>
      </c>
    </row>
    <row r="4" s="1" customFormat="1" spans="1:21">
      <c r="A4" s="3">
        <v>17782594165</v>
      </c>
      <c r="B4" s="1" t="s">
        <v>95</v>
      </c>
      <c r="C4" s="1" t="s">
        <v>96</v>
      </c>
      <c r="D4" s="1" t="s">
        <v>97</v>
      </c>
      <c r="E4" s="1" t="s">
        <v>98</v>
      </c>
      <c r="F4" s="1" t="s">
        <v>74</v>
      </c>
      <c r="G4" s="1" t="s">
        <v>78</v>
      </c>
      <c r="H4" s="1" t="s">
        <v>79</v>
      </c>
      <c r="I4" s="1" t="s">
        <v>99</v>
      </c>
      <c r="J4" s="1" t="s">
        <v>81</v>
      </c>
      <c r="K4" s="1" t="s">
        <v>99</v>
      </c>
      <c r="L4" s="1" t="s">
        <v>99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100</v>
      </c>
      <c r="S4" s="1" t="s">
        <v>87</v>
      </c>
      <c r="T4" s="1" t="s">
        <v>88</v>
      </c>
      <c r="U4" s="1" t="s">
        <v>89</v>
      </c>
    </row>
    <row r="5" s="1" customFormat="1" spans="1:21">
      <c r="A5" s="3">
        <v>17782081076</v>
      </c>
      <c r="B5" s="1" t="s">
        <v>101</v>
      </c>
      <c r="C5" s="1" t="s">
        <v>102</v>
      </c>
      <c r="D5" s="1" t="s">
        <v>91</v>
      </c>
      <c r="E5" s="1" t="s">
        <v>103</v>
      </c>
      <c r="F5" s="1" t="s">
        <v>95</v>
      </c>
      <c r="G5" s="1" t="s">
        <v>78</v>
      </c>
      <c r="H5" s="1" t="s">
        <v>79</v>
      </c>
      <c r="I5" s="1" t="s">
        <v>104</v>
      </c>
      <c r="J5" s="1" t="s">
        <v>81</v>
      </c>
      <c r="K5" s="1" t="s">
        <v>104</v>
      </c>
      <c r="L5" s="1" t="s">
        <v>104</v>
      </c>
      <c r="M5" s="1" t="s">
        <v>82</v>
      </c>
      <c r="N5" s="1" t="s">
        <v>82</v>
      </c>
      <c r="O5" s="1" t="s">
        <v>83</v>
      </c>
      <c r="P5" s="1" t="s">
        <v>84</v>
      </c>
      <c r="Q5" s="1" t="s">
        <v>85</v>
      </c>
      <c r="R5" s="1" t="s">
        <v>105</v>
      </c>
      <c r="S5" s="1" t="s">
        <v>87</v>
      </c>
      <c r="T5" s="1" t="s">
        <v>88</v>
      </c>
      <c r="U5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2022-04-27T01:08:20Z</dcterms:created>
  <dcterms:modified xsi:type="dcterms:W3CDTF">2022-04-27T01:12:07Z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E00C27FA32D3474CAAAB19DE6985ACFA</vt:lpwstr>
  </property>
  <property fmtid="{D5CDD505-2E9C-101B-9397-08002B2CF9AE}" pid="3" name="KSOProductBuildVer">
    <vt:lpwstr>2052-11.1.0.11636</vt:lpwstr>
  </property>
</Properties>
</file>