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对账!$A$1:$X$35</definedName>
  </definedNames>
  <calcPr calcId="144525"/>
</workbook>
</file>

<file path=xl/sharedStrings.xml><?xml version="1.0" encoding="utf-8"?>
<sst xmlns="http://schemas.openxmlformats.org/spreadsheetml/2006/main" count="1116" uniqueCount="342">
  <si>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</si>
  <si>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</si>
  <si>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</si>
  <si>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</si>
  <si>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</si>
  <si>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</si>
  <si>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</si>
  <si>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</si>
  <si>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</si>
  <si>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</si>
  <si>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</si>
  <si>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</si>
  <si>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</si>
  <si>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</si>
  <si>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</si>
  <si>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</si>
  <si>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</si>
  <si>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</si>
  <si>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</si>
  <si>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</si>
  <si>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</si>
  <si>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</si>
  <si>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</si>
  <si>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</si>
  <si>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</si>
  <si>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17690606554	</t>
  </si>
  <si>
    <t>Ctrip</t>
  </si>
  <si>
    <t>正常</t>
  </si>
  <si>
    <t>[台北]Hotel M 台北摩莎精品旅店(Taipei M Hotel - Main Station)(80941622)</t>
  </si>
  <si>
    <t>时尚大床房&lt;2人入住&gt;</t>
  </si>
  <si>
    <t>CNY</t>
  </si>
  <si>
    <t>YANG/STEVE</t>
  </si>
  <si>
    <t>CA13744220427CNY</t>
  </si>
  <si>
    <t>未提现</t>
  </si>
  <si>
    <t>携程开票</t>
  </si>
  <si>
    <t xml:space="preserve">	</t>
  </si>
  <si>
    <t xml:space="preserve">20220321-144	</t>
  </si>
  <si>
    <t xml:space="preserve">17772707207	</t>
  </si>
  <si>
    <t>[香港]木的地酒店-中环(Hotel Madera Hollywood)(80247290)</t>
  </si>
  <si>
    <t>豪华套房&lt;2人入住&gt;</t>
  </si>
  <si>
    <t>Leung/Ka Ming</t>
  </si>
  <si>
    <t xml:space="preserve">2501754	</t>
  </si>
  <si>
    <t xml:space="preserve">17779040097	</t>
  </si>
  <si>
    <t>[台南]台南永康致稳人文商旅(Justwin Grand Hotel)(81210322)</t>
  </si>
  <si>
    <t>行政套房&lt;2人入住&gt;&lt;早餐&gt;</t>
  </si>
  <si>
    <t>TSENG/ISHIH</t>
  </si>
  <si>
    <t xml:space="preserve">RVK4038	</t>
  </si>
  <si>
    <t xml:space="preserve">17779914233	</t>
  </si>
  <si>
    <t>[香港]香港珀丽酒店(Rosedale Hotel Hong Kong)(76255176)</t>
  </si>
  <si>
    <t>行政房&lt;2人入住&gt;</t>
  </si>
  <si>
    <t>Ip/Ching tseung</t>
  </si>
  <si>
    <t xml:space="preserve">2503486	</t>
  </si>
  <si>
    <t xml:space="preserve">17780363328	</t>
  </si>
  <si>
    <t>AU YEUNG/SIU HIM</t>
  </si>
  <si>
    <t xml:space="preserve">17782002495	</t>
  </si>
  <si>
    <t>[昆明]维也纳国际酒店(昆明滇池海埂公园爱琴海店)(68346588)</t>
  </si>
  <si>
    <t>豪华双人房&lt;2人入住&gt;</t>
  </si>
  <si>
    <t>何能宏</t>
  </si>
  <si>
    <t xml:space="preserve">2504769	</t>
  </si>
  <si>
    <t xml:space="preserve">17782386778	</t>
  </si>
  <si>
    <t>[湛江]IU酒店（湛江海滨公园观海长廊店）(76423452)</t>
  </si>
  <si>
    <t>小U·舒适大床房&lt;2人入住&gt;</t>
  </si>
  <si>
    <t>周煜夫</t>
  </si>
  <si>
    <t xml:space="preserve">2504982	</t>
  </si>
  <si>
    <t xml:space="preserve">17782672019	</t>
  </si>
  <si>
    <t>[海口]宜尚酒店(海口友谊阳光城侨中路店)(80249467)</t>
  </si>
  <si>
    <t>智能大床房（智能小度）&lt;2人入住&gt;&lt;早餐&gt;</t>
  </si>
  <si>
    <t>孙绍伟</t>
  </si>
  <si>
    <t xml:space="preserve">17782737498	</t>
  </si>
  <si>
    <t>[贵阳]IU酒店(贵阳北站世纪城茅台集团会展中心店)(80246893)</t>
  </si>
  <si>
    <t>小U·精致大床房&lt;2人入住&gt;</t>
  </si>
  <si>
    <t>宿梦爝</t>
  </si>
  <si>
    <t xml:space="preserve">17789134584	</t>
  </si>
  <si>
    <t>[香港]灏美连锁式旅舍 - 北角(Homy Inn North Point)(77154822)</t>
  </si>
  <si>
    <t>标准双人间&lt;2人入住&gt;</t>
  </si>
  <si>
    <t>Leung/Kai Ming</t>
  </si>
  <si>
    <t xml:space="preserve">17789334185	</t>
  </si>
  <si>
    <t>[台中]天阁酒店(台中馆)(Tango Hotel Taichung)(80942068)</t>
  </si>
  <si>
    <t>天豪大床房&lt;2人入住&gt;&lt;早餐&gt;</t>
  </si>
  <si>
    <t>LO/YUYANG</t>
  </si>
  <si>
    <t xml:space="preserve">2506273	</t>
  </si>
  <si>
    <t xml:space="preserve">17789490129	</t>
  </si>
  <si>
    <t>[香港]香港九龙海湾酒店(Kowloon Harbourfront Hotel)(80247305)</t>
  </si>
  <si>
    <t>双卧室城景套房&lt;2人入住&gt;</t>
  </si>
  <si>
    <t>Yeung/Lai Ping</t>
  </si>
  <si>
    <t xml:space="preserve">17789554917	</t>
  </si>
  <si>
    <t>[清远]清远城市便捷酒店和富东成店(82340797)</t>
  </si>
  <si>
    <t>标准双床房&lt;2人入住&gt;</t>
  </si>
  <si>
    <t>陈金海</t>
  </si>
  <si>
    <t xml:space="preserve">2506358	</t>
  </si>
  <si>
    <t xml:space="preserve">R_0763006_2544343	</t>
  </si>
  <si>
    <t xml:space="preserve">17789623525	</t>
  </si>
  <si>
    <t>[佛山]佛山顺德嘉信康年花园酒店(80243529)</t>
  </si>
  <si>
    <t>高级大床房&lt;2人入住&gt;</t>
  </si>
  <si>
    <t>廖敏</t>
  </si>
  <si>
    <t xml:space="preserve">2506390	</t>
  </si>
  <si>
    <t xml:space="preserve">2204110002	</t>
  </si>
  <si>
    <t xml:space="preserve">17789673456	</t>
  </si>
  <si>
    <t>Lee/Pak Ho</t>
  </si>
  <si>
    <t xml:space="preserve">17789663591	</t>
  </si>
  <si>
    <t>[深州]尚客优快捷酒店(深州店)(80248557)</t>
  </si>
  <si>
    <t>特价房&lt;2人入住&gt;</t>
  </si>
  <si>
    <t>马佳丽</t>
  </si>
  <si>
    <t xml:space="preserve">(THK)YD00680220411125850030;	</t>
  </si>
  <si>
    <t xml:space="preserve">17789766284	</t>
  </si>
  <si>
    <t>[巴中]尚客优品酒店(巴中城西市场店)(76448827)</t>
  </si>
  <si>
    <t>优馨双床房&lt;2人入住&gt;</t>
  </si>
  <si>
    <t>吴龙飞</t>
  </si>
  <si>
    <t xml:space="preserve">17789841214	</t>
  </si>
  <si>
    <t>[广州]IU酒店(广州高铁南站钟村地铁站店)(80246370)</t>
  </si>
  <si>
    <t>小U精致大床房(无窗)&lt;2人入住&gt;</t>
  </si>
  <si>
    <t>范小红</t>
  </si>
  <si>
    <t xml:space="preserve">2506470	</t>
  </si>
  <si>
    <t xml:space="preserve">17789845788	</t>
  </si>
  <si>
    <t>[深圳]深圳回头客旅馆(88989189)</t>
  </si>
  <si>
    <t>标准大床房&lt;2人入住&gt;</t>
  </si>
  <si>
    <t>张晓磊</t>
  </si>
  <si>
    <t xml:space="preserve">17789851774	</t>
  </si>
  <si>
    <t>[合肥]合肥宜洁宾馆(88988850)</t>
  </si>
  <si>
    <t>杨乐</t>
  </si>
  <si>
    <t>取消</t>
  </si>
  <si>
    <t xml:space="preserve">17790076152	</t>
  </si>
  <si>
    <t>樊栩廷</t>
  </si>
  <si>
    <t xml:space="preserve">2506549	</t>
  </si>
  <si>
    <t xml:space="preserve">17790103587	</t>
  </si>
  <si>
    <t>[上高]尚客优连锁酒店(上高万象广场店)(81209110)</t>
  </si>
  <si>
    <t>陈慧康</t>
  </si>
  <si>
    <t xml:space="preserve">17790215729	</t>
  </si>
  <si>
    <t>[null](80243326)</t>
  </si>
  <si>
    <t xml:space="preserve">17790349231	</t>
  </si>
  <si>
    <t>柯慧成</t>
  </si>
  <si>
    <t xml:space="preserve">17790362041	</t>
  </si>
  <si>
    <t>[济南]都市118连锁酒店(济南大学店)(80251126)</t>
  </si>
  <si>
    <t>舒适大床房&lt;2人入住&gt;</t>
  </si>
  <si>
    <t>刘慧男</t>
  </si>
  <si>
    <t xml:space="preserve">2506617	</t>
  </si>
  <si>
    <t xml:space="preserve">17790466554	</t>
  </si>
  <si>
    <t>[南宁]城市便捷酒店(南宁安吉万达广场店)(68328359)</t>
  </si>
  <si>
    <t>特惠大床房(无窗)&lt;2人入住&gt;</t>
  </si>
  <si>
    <t>罗南宁</t>
  </si>
  <si>
    <t xml:space="preserve">17790474043	</t>
  </si>
  <si>
    <t>[遵义]7天连锁酒店(遵义医学院店)(83900128)</t>
  </si>
  <si>
    <t>经济房&lt;2人入住&gt;</t>
  </si>
  <si>
    <t>贾昌波</t>
  </si>
  <si>
    <t xml:space="preserve">17790530132	</t>
  </si>
  <si>
    <t xml:space="preserve">17790616394	</t>
  </si>
  <si>
    <t>[青岛]7天优品酒店(青岛流亭机场汽车北站店)(80895610)</t>
  </si>
  <si>
    <t>特惠双床房&lt;2人入住&gt;</t>
  </si>
  <si>
    <t>张亮亮</t>
  </si>
  <si>
    <t xml:space="preserve">17790649097	</t>
  </si>
  <si>
    <t>[洛阳]格林豪泰快捷酒店(洛阳龙门大道关林火车站店)(80895241)</t>
  </si>
  <si>
    <t>大床房&lt;2人入住&gt;</t>
  </si>
  <si>
    <t>宋跃跃</t>
  </si>
  <si>
    <t xml:space="preserve">2506683	</t>
  </si>
  <si>
    <t xml:space="preserve">17790656195	</t>
  </si>
  <si>
    <t>[北京]京康隆酒店(北京二外南门一店）(88634209)</t>
  </si>
  <si>
    <t>汪建洋</t>
  </si>
  <si>
    <t xml:space="preserve">2506685	</t>
  </si>
  <si>
    <t xml:space="preserve">17790675895	</t>
  </si>
  <si>
    <t>[香港]香港极栈公寓(Residence G Hong Kong (by Hotel G))(80247379)</t>
  </si>
  <si>
    <t>美好客房&lt;2人入住&gt;&lt;早餐&gt;</t>
  </si>
  <si>
    <t>KWONG/WAI KIT RICKY</t>
  </si>
  <si>
    <t xml:space="preserve">17790708421	</t>
  </si>
  <si>
    <t>[香港]M1酒店(M1 Hotel)(77151759)</t>
  </si>
  <si>
    <t>标准客房&lt;2人入住&gt;</t>
  </si>
  <si>
    <t>Chan/King To,CHUI/KESIAH JANE</t>
  </si>
  <si>
    <t xml:space="preserve">2506701	</t>
  </si>
  <si>
    <t xml:space="preserve">17790813498	</t>
  </si>
  <si>
    <t>[香港]芬名酒店(The Fleming)(80243640)</t>
  </si>
  <si>
    <t>小型客房&lt;2人入住&gt;</t>
  </si>
  <si>
    <t>poon/tsztung</t>
  </si>
  <si>
    <t>，</t>
  </si>
  <si>
    <t>17790362041此单多收77元待退回</t>
  </si>
  <si>
    <t>9689 CNY</t>
  </si>
  <si>
    <t>A220427092920481</t>
  </si>
  <si>
    <t>A2204270930063605</t>
  </si>
  <si>
    <t>总计：9689元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</si>
  <si>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</si>
  <si>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</si>
  <si>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</si>
  <si>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</si>
  <si>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</si>
  <si>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</si>
  <si>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</si>
  <si>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</si>
  <si>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</si>
  <si>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</si>
  <si>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</si>
  <si>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</si>
  <si>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</si>
  <si>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</si>
  <si>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</si>
  <si>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</si>
  <si>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</si>
  <si>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</si>
  <si>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2022-04-11</t>
  </si>
  <si>
    <t>2506714</t>
  </si>
  <si>
    <t>芬名酒店</t>
  </si>
  <si>
    <t>poon tsztung</t>
  </si>
  <si>
    <t>2022-04-12</t>
  </si>
  <si>
    <t>退房日月结</t>
  </si>
  <si>
    <t>531.00</t>
  </si>
  <si>
    <t>RMB</t>
  </si>
  <si>
    <t>0</t>
  </si>
  <si>
    <t>0.00</t>
  </si>
  <si>
    <t>携程汇登国内直连</t>
  </si>
  <si>
    <t>01.011264</t>
  </si>
  <si>
    <t>2022-04-11 22:04:04</t>
  </si>
  <si>
    <t>否</t>
  </si>
  <si>
    <t>广州汇登信息科技有限公司</t>
  </si>
  <si>
    <t>直连</t>
  </si>
  <si>
    <t>2506701</t>
  </si>
  <si>
    <t>M1酒店</t>
  </si>
  <si>
    <t>Chan King To,CHUI KESIAH JANE</t>
  </si>
  <si>
    <t>209.00</t>
  </si>
  <si>
    <t>2022-04-11 21:14:09</t>
  </si>
  <si>
    <t>2506693</t>
  </si>
  <si>
    <t>香港极栈公寓</t>
  </si>
  <si>
    <t>KWONG WAI KIT RICKY</t>
  </si>
  <si>
    <t>410.00</t>
  </si>
  <si>
    <t>2022-04-11 20:58:41</t>
  </si>
  <si>
    <t>2506685</t>
  </si>
  <si>
    <t>京康隆酒店（二外南门店）</t>
  </si>
  <si>
    <t>101.00</t>
  </si>
  <si>
    <t>2022-04-11 20:49:00</t>
  </si>
  <si>
    <t>2506683</t>
  </si>
  <si>
    <t>格林豪泰快捷酒店(洛阳龙门大道关林火车站店)</t>
  </si>
  <si>
    <t>126.00</t>
  </si>
  <si>
    <t>2022-04-11 20:46:30</t>
  </si>
  <si>
    <t>2506677</t>
  </si>
  <si>
    <t>7天优品酒店(青岛流亭机场汽车北站店)</t>
  </si>
  <si>
    <t>2022-04-11 20:31:02</t>
  </si>
  <si>
    <t>2506662</t>
  </si>
  <si>
    <t>张家港华芳金陵国际酒店</t>
  </si>
  <si>
    <t>董岭岭</t>
  </si>
  <si>
    <t>348.00</t>
  </si>
  <si>
    <t>2022-04-11 19:55:39</t>
  </si>
  <si>
    <t>2506644</t>
  </si>
  <si>
    <t>7天连锁酒店(遵义医学院店)</t>
  </si>
  <si>
    <t>89.00</t>
  </si>
  <si>
    <t>2022-04-11 19:24:49</t>
  </si>
  <si>
    <t>2506642</t>
  </si>
  <si>
    <t>城市便捷酒店(南宁安吉万达广场店)</t>
  </si>
  <si>
    <t>151.00</t>
  </si>
  <si>
    <t>2022-04-11 19:21:14</t>
  </si>
  <si>
    <t>2506617</t>
  </si>
  <si>
    <t>都市118连锁酒店（济南大学店）</t>
  </si>
  <si>
    <t>77.00</t>
  </si>
  <si>
    <t>-77</t>
  </si>
  <si>
    <t>2022-04-11 18:32:27</t>
  </si>
  <si>
    <t>2506582</t>
  </si>
  <si>
    <t>姜逸帆</t>
  </si>
  <si>
    <t>2022-04-11 17:33:24</t>
  </si>
  <si>
    <t>2506560</t>
  </si>
  <si>
    <t>尚客优连锁酒店(上高万象广场店)</t>
  </si>
  <si>
    <t>100.00</t>
  </si>
  <si>
    <t>2022-04-11 16:33:11</t>
  </si>
  <si>
    <t>2506549</t>
  </si>
  <si>
    <t>深圳回头客旅馆</t>
  </si>
  <si>
    <t>76.00</t>
  </si>
  <si>
    <t>2022-04-11 16:18:06</t>
  </si>
  <si>
    <t>2506470</t>
  </si>
  <si>
    <t>IU酒店(广州高铁南站钟村地铁站店)</t>
  </si>
  <si>
    <t>2022-04-11 14:11:04</t>
  </si>
  <si>
    <t>2506438</t>
  </si>
  <si>
    <t>尚客优品酒店(巴中城西市场店)</t>
  </si>
  <si>
    <t>124.00</t>
  </si>
  <si>
    <t>2022-04-11 13:36:51</t>
  </si>
  <si>
    <t>2506410</t>
  </si>
  <si>
    <t>尚客优快捷酒店(深州店)</t>
  </si>
  <si>
    <t>75.00</t>
  </si>
  <si>
    <t>2022-04-11 12:58:53</t>
  </si>
  <si>
    <t>2506409</t>
  </si>
  <si>
    <t>灏美连锁式旅舍 - 北角</t>
  </si>
  <si>
    <t>Lee Pak Ho</t>
  </si>
  <si>
    <t>143.00</t>
  </si>
  <si>
    <t>2022-04-11 12:57:09</t>
  </si>
  <si>
    <t>2506390</t>
  </si>
  <si>
    <t>佛山顺德嘉信康年花园酒店</t>
  </si>
  <si>
    <t>341.00</t>
  </si>
  <si>
    <t>2022-04-11 12:35:21</t>
  </si>
  <si>
    <t>2506358</t>
  </si>
  <si>
    <t>清远城市便捷酒店和富东成店</t>
  </si>
  <si>
    <t>147.00</t>
  </si>
  <si>
    <t>2022-04-11 12:06:51</t>
  </si>
  <si>
    <t>2506329</t>
  </si>
  <si>
    <t>香港九龙海湾酒店</t>
  </si>
  <si>
    <t>Yeung Lai Ping</t>
  </si>
  <si>
    <t>382.00</t>
  </si>
  <si>
    <t>2022-04-11 11:40:06</t>
  </si>
  <si>
    <t>2506273</t>
  </si>
  <si>
    <t>天阁酒店(台中馆)</t>
  </si>
  <si>
    <t>LO YUYANG</t>
  </si>
  <si>
    <t>510.00</t>
  </si>
  <si>
    <t>2022-04-11 10:20:38</t>
  </si>
  <si>
    <t>2506181</t>
  </si>
  <si>
    <t>Leung Kai Ming</t>
  </si>
  <si>
    <t>2022-04-11 06:35:52</t>
  </si>
  <si>
    <t>2022-04-10</t>
  </si>
  <si>
    <t>2505211</t>
  </si>
  <si>
    <t>IU酒店（贵阳北站世纪城茅台集团会展中心店）</t>
  </si>
  <si>
    <t>202.00</t>
  </si>
  <si>
    <t>2022-04-10 08:49:10</t>
  </si>
  <si>
    <t>2505155</t>
  </si>
  <si>
    <t>宜尚酒店(海口友谊阳光城侨中路店)</t>
  </si>
  <si>
    <t>624.00</t>
  </si>
  <si>
    <t>2022-04-10 06:58:54</t>
  </si>
  <si>
    <t>2022-04-09</t>
  </si>
  <si>
    <t>2504982</t>
  </si>
  <si>
    <t>IU酒店（湛江海滨公园观海长廊店）</t>
  </si>
  <si>
    <t>272.00</t>
  </si>
  <si>
    <t>2022-04-09 23:22:13</t>
  </si>
  <si>
    <t>2504769</t>
  </si>
  <si>
    <t>维也纳国际酒店（昆明滇池海埂公园爱琴海店）</t>
  </si>
  <si>
    <t>588.00</t>
  </si>
  <si>
    <t>2022-04-09 20:23:03</t>
  </si>
  <si>
    <t>2503659</t>
  </si>
  <si>
    <t>木的地酒店-中环</t>
  </si>
  <si>
    <t>AU YEUNG SIU HIM</t>
  </si>
  <si>
    <t>660.00</t>
  </si>
  <si>
    <t>2022-04-09 00:26:03</t>
  </si>
  <si>
    <t>2022-04-08</t>
  </si>
  <si>
    <t>2503486</t>
  </si>
  <si>
    <t>香港珀丽酒店</t>
  </si>
  <si>
    <t>Ip Ching tseung</t>
  </si>
  <si>
    <t>794.01</t>
  </si>
  <si>
    <t>2022-04-08 20:46:19</t>
  </si>
  <si>
    <t>2503153</t>
  </si>
  <si>
    <t>致稳人文商旅</t>
  </si>
  <si>
    <t>TSENG ISHIH</t>
  </si>
  <si>
    <t>1119.00</t>
  </si>
  <si>
    <t>2022-04-08 15:33:32</t>
  </si>
  <si>
    <t>2022-04-07</t>
  </si>
  <si>
    <t>2501754</t>
  </si>
  <si>
    <t>Leung Ka Ming</t>
  </si>
  <si>
    <t>2022-04-07 17:34:48</t>
  </si>
  <si>
    <t>2022-03-21</t>
  </si>
  <si>
    <t>2477299</t>
  </si>
  <si>
    <t>Hotel M 台北摩莎精品旅店</t>
  </si>
  <si>
    <t>YANG STEVE</t>
  </si>
  <si>
    <t>136.00</t>
  </si>
  <si>
    <t>2022-03-21 20:47:46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</si>
</sst>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44662</v>
      </c>
      <c r="G2" s="6">
        <v>44663</v>
      </c>
      <c r="H2" s="4">
        <v>1</v>
      </c>
      <c r="I2" s="4">
        <v>1</v>
      </c>
      <c r="J2" s="4">
        <v>1</v>
      </c>
      <c r="K2" s="4" t="s">
        <v>30</v>
      </c>
      <c r="L2" s="4">
        <v>136</v>
      </c>
      <c r="M2" s="4">
        <v>136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44641</v>
      </c>
      <c r="S2" s="6">
        <v>44678</v>
      </c>
      <c r="T2" s="4" t="s">
        <v>34</v>
      </c>
      <c r="U2" s="4">
        <v>136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44662</v>
      </c>
      <c r="G3" s="6">
        <v>44663</v>
      </c>
      <c r="H3" s="4">
        <v>1</v>
      </c>
      <c r="I3" s="4">
        <v>1</v>
      </c>
      <c r="J3" s="4">
        <v>1</v>
      </c>
      <c r="K3" s="4" t="s">
        <v>30</v>
      </c>
      <c r="L3" s="4">
        <v>660</v>
      </c>
      <c r="M3" s="4">
        <v>660</v>
      </c>
      <c r="N3" s="4" t="s">
        <v>40</v>
      </c>
      <c r="O3" s="4" t="s">
        <v>32</v>
      </c>
      <c r="P3" s="4" t="s">
        <v>33</v>
      </c>
      <c r="Q3" s="4">
        <v>0</v>
      </c>
      <c r="R3" s="7">
        <v>44658</v>
      </c>
      <c r="S3" s="6">
        <v>44678</v>
      </c>
      <c r="T3" s="4" t="s">
        <v>34</v>
      </c>
      <c r="U3" s="4">
        <v>660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44662</v>
      </c>
      <c r="G4" s="6">
        <v>44663</v>
      </c>
      <c r="H4" s="4">
        <v>1</v>
      </c>
      <c r="I4" s="4">
        <v>1</v>
      </c>
      <c r="J4" s="4">
        <v>1</v>
      </c>
      <c r="K4" s="4" t="s">
        <v>30</v>
      </c>
      <c r="L4" s="4">
        <v>1119</v>
      </c>
      <c r="M4" s="4">
        <v>1119</v>
      </c>
      <c r="N4" s="4" t="s">
        <v>45</v>
      </c>
      <c r="O4" s="4" t="s">
        <v>32</v>
      </c>
      <c r="P4" s="4" t="s">
        <v>33</v>
      </c>
      <c r="Q4" s="4">
        <v>0</v>
      </c>
      <c r="R4" s="7">
        <v>44659</v>
      </c>
      <c r="S4" s="6">
        <v>44678</v>
      </c>
      <c r="T4" s="4" t="s">
        <v>34</v>
      </c>
      <c r="U4" s="4">
        <v>1119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44660</v>
      </c>
      <c r="G5" s="6">
        <v>44663</v>
      </c>
      <c r="H5" s="4">
        <v>1</v>
      </c>
      <c r="I5" s="4">
        <v>3</v>
      </c>
      <c r="J5" s="4">
        <v>3</v>
      </c>
      <c r="K5" s="4" t="s">
        <v>30</v>
      </c>
      <c r="L5" s="4">
        <v>794</v>
      </c>
      <c r="M5" s="4">
        <v>794</v>
      </c>
      <c r="N5" s="4" t="s">
        <v>50</v>
      </c>
      <c r="O5" s="4" t="s">
        <v>32</v>
      </c>
      <c r="P5" s="4" t="s">
        <v>33</v>
      </c>
      <c r="Q5" s="4">
        <v>0</v>
      </c>
      <c r="R5" s="7">
        <v>44659</v>
      </c>
      <c r="S5" s="6">
        <v>44678</v>
      </c>
      <c r="T5" s="4" t="s">
        <v>34</v>
      </c>
      <c r="U5" s="4">
        <v>794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44662</v>
      </c>
      <c r="G6" s="6">
        <v>44663</v>
      </c>
      <c r="H6" s="4">
        <v>1</v>
      </c>
      <c r="I6" s="4">
        <v>1</v>
      </c>
      <c r="J6" s="4">
        <v>1</v>
      </c>
      <c r="K6" s="4" t="s">
        <v>30</v>
      </c>
      <c r="L6" s="4">
        <v>660</v>
      </c>
      <c r="M6" s="4">
        <v>660</v>
      </c>
      <c r="N6" s="4" t="s">
        <v>53</v>
      </c>
      <c r="O6" s="4" t="s">
        <v>32</v>
      </c>
      <c r="P6" s="4" t="s">
        <v>33</v>
      </c>
      <c r="Q6" s="4">
        <v>0</v>
      </c>
      <c r="R6" s="7">
        <v>44660</v>
      </c>
      <c r="S6" s="6">
        <v>44678</v>
      </c>
      <c r="T6" s="4" t="s">
        <v>34</v>
      </c>
      <c r="U6" s="4">
        <v>660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44661</v>
      </c>
      <c r="G7" s="6">
        <v>44663</v>
      </c>
      <c r="H7" s="4">
        <v>1</v>
      </c>
      <c r="I7" s="4">
        <v>2</v>
      </c>
      <c r="J7" s="4">
        <v>2</v>
      </c>
      <c r="K7" s="4" t="s">
        <v>30</v>
      </c>
      <c r="L7" s="4">
        <v>588</v>
      </c>
      <c r="M7" s="4">
        <v>588</v>
      </c>
      <c r="N7" s="4" t="s">
        <v>57</v>
      </c>
      <c r="O7" s="4" t="s">
        <v>32</v>
      </c>
      <c r="P7" s="4" t="s">
        <v>33</v>
      </c>
      <c r="Q7" s="4">
        <v>0</v>
      </c>
      <c r="R7" s="7">
        <v>44660</v>
      </c>
      <c r="S7" s="6">
        <v>44678</v>
      </c>
      <c r="T7" s="4" t="s">
        <v>34</v>
      </c>
      <c r="U7" s="4">
        <v>588</v>
      </c>
      <c r="V7" s="4">
        <v>0</v>
      </c>
      <c r="W7" s="4">
        <v>0</v>
      </c>
      <c r="X7" s="4" t="s">
        <v>58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44661</v>
      </c>
      <c r="G8" s="6">
        <v>44663</v>
      </c>
      <c r="H8" s="4">
        <v>1</v>
      </c>
      <c r="I8" s="4">
        <v>2</v>
      </c>
      <c r="J8" s="4">
        <v>2</v>
      </c>
      <c r="K8" s="4" t="s">
        <v>30</v>
      </c>
      <c r="L8" s="4">
        <v>272</v>
      </c>
      <c r="M8" s="4">
        <v>272</v>
      </c>
      <c r="N8" s="4" t="s">
        <v>62</v>
      </c>
      <c r="O8" s="4" t="s">
        <v>32</v>
      </c>
      <c r="P8" s="4" t="s">
        <v>33</v>
      </c>
      <c r="Q8" s="4">
        <v>0</v>
      </c>
      <c r="R8" s="7">
        <v>44660</v>
      </c>
      <c r="S8" s="6">
        <v>44678</v>
      </c>
      <c r="T8" s="4" t="s">
        <v>34</v>
      </c>
      <c r="U8" s="4">
        <v>272</v>
      </c>
      <c r="V8" s="4">
        <v>0</v>
      </c>
      <c r="W8" s="4">
        <v>0</v>
      </c>
      <c r="X8" s="4" t="s">
        <v>63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44661</v>
      </c>
      <c r="G9" s="6">
        <v>44663</v>
      </c>
      <c r="H9" s="4">
        <v>1</v>
      </c>
      <c r="I9" s="4">
        <v>2</v>
      </c>
      <c r="J9" s="4">
        <v>2</v>
      </c>
      <c r="K9" s="4" t="s">
        <v>30</v>
      </c>
      <c r="L9" s="4">
        <v>624</v>
      </c>
      <c r="M9" s="4">
        <v>624</v>
      </c>
      <c r="N9" s="4" t="s">
        <v>67</v>
      </c>
      <c r="O9" s="4" t="s">
        <v>32</v>
      </c>
      <c r="P9" s="4" t="s">
        <v>33</v>
      </c>
      <c r="Q9" s="4">
        <v>0</v>
      </c>
      <c r="R9" s="7">
        <v>44661</v>
      </c>
      <c r="S9" s="6">
        <v>44678</v>
      </c>
      <c r="T9" s="4" t="s">
        <v>34</v>
      </c>
      <c r="U9" s="4">
        <v>624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44661</v>
      </c>
      <c r="G10" s="6">
        <v>44663</v>
      </c>
      <c r="H10" s="4">
        <v>1</v>
      </c>
      <c r="I10" s="4">
        <v>2</v>
      </c>
      <c r="J10" s="4">
        <v>2</v>
      </c>
      <c r="K10" s="4" t="s">
        <v>30</v>
      </c>
      <c r="L10" s="4">
        <v>202</v>
      </c>
      <c r="M10" s="4">
        <v>202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44661</v>
      </c>
      <c r="S10" s="6">
        <v>44678</v>
      </c>
      <c r="T10" s="4" t="s">
        <v>34</v>
      </c>
      <c r="U10" s="4">
        <v>202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44662</v>
      </c>
      <c r="G11" s="6">
        <v>44663</v>
      </c>
      <c r="H11" s="4">
        <v>1</v>
      </c>
      <c r="I11" s="4">
        <v>1</v>
      </c>
      <c r="J11" s="4">
        <v>1</v>
      </c>
      <c r="K11" s="4" t="s">
        <v>30</v>
      </c>
      <c r="L11" s="4">
        <v>143</v>
      </c>
      <c r="M11" s="4">
        <v>143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44662</v>
      </c>
      <c r="S11" s="6">
        <v>44678</v>
      </c>
      <c r="T11" s="4" t="s">
        <v>34</v>
      </c>
      <c r="U11" s="4">
        <v>143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44662</v>
      </c>
      <c r="G12" s="6">
        <v>44663</v>
      </c>
      <c r="H12" s="4">
        <v>1</v>
      </c>
      <c r="I12" s="4">
        <v>1</v>
      </c>
      <c r="J12" s="4">
        <v>1</v>
      </c>
      <c r="K12" s="4" t="s">
        <v>30</v>
      </c>
      <c r="L12" s="4">
        <v>510</v>
      </c>
      <c r="M12" s="4">
        <v>510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44662</v>
      </c>
      <c r="S12" s="6">
        <v>44678</v>
      </c>
      <c r="T12" s="4" t="s">
        <v>34</v>
      </c>
      <c r="U12" s="4">
        <v>510</v>
      </c>
      <c r="V12" s="4">
        <v>0</v>
      </c>
      <c r="W12" s="4">
        <v>0</v>
      </c>
      <c r="X12" s="4" t="s">
        <v>80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44662</v>
      </c>
      <c r="G13" s="6">
        <v>44663</v>
      </c>
      <c r="H13" s="4">
        <v>1</v>
      </c>
      <c r="I13" s="4">
        <v>1</v>
      </c>
      <c r="J13" s="4">
        <v>1</v>
      </c>
      <c r="K13" s="4" t="s">
        <v>30</v>
      </c>
      <c r="L13" s="4">
        <v>382</v>
      </c>
      <c r="M13" s="4">
        <v>382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44662</v>
      </c>
      <c r="S13" s="6">
        <v>44678</v>
      </c>
      <c r="T13" s="4" t="s">
        <v>34</v>
      </c>
      <c r="U13" s="4">
        <v>382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44662</v>
      </c>
      <c r="G14" s="6">
        <v>44663</v>
      </c>
      <c r="H14" s="4">
        <v>1</v>
      </c>
      <c r="I14" s="4">
        <v>1</v>
      </c>
      <c r="J14" s="4">
        <v>1</v>
      </c>
      <c r="K14" s="4" t="s">
        <v>30</v>
      </c>
      <c r="L14" s="4">
        <v>147</v>
      </c>
      <c r="M14" s="4">
        <v>147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44662</v>
      </c>
      <c r="S14" s="6">
        <v>44678</v>
      </c>
      <c r="T14" s="4" t="s">
        <v>34</v>
      </c>
      <c r="U14" s="4">
        <v>147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44662</v>
      </c>
      <c r="G15" s="6">
        <v>44663</v>
      </c>
      <c r="H15" s="4">
        <v>1</v>
      </c>
      <c r="I15" s="4">
        <v>1</v>
      </c>
      <c r="J15" s="4">
        <v>1</v>
      </c>
      <c r="K15" s="4" t="s">
        <v>30</v>
      </c>
      <c r="L15" s="4">
        <v>341</v>
      </c>
      <c r="M15" s="4">
        <v>341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44662</v>
      </c>
      <c r="S15" s="6">
        <v>44678</v>
      </c>
      <c r="T15" s="4" t="s">
        <v>34</v>
      </c>
      <c r="U15" s="4">
        <v>341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44662</v>
      </c>
      <c r="G16" s="6">
        <v>44663</v>
      </c>
      <c r="H16" s="4">
        <v>1</v>
      </c>
      <c r="I16" s="4">
        <v>1</v>
      </c>
      <c r="J16" s="4">
        <v>1</v>
      </c>
      <c r="K16" s="4" t="s">
        <v>30</v>
      </c>
      <c r="L16" s="4">
        <v>143</v>
      </c>
      <c r="M16" s="4">
        <v>143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44662</v>
      </c>
      <c r="S16" s="6">
        <v>44678</v>
      </c>
      <c r="T16" s="4" t="s">
        <v>34</v>
      </c>
      <c r="U16" s="4">
        <v>143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44662</v>
      </c>
      <c r="G17" s="6">
        <v>44663</v>
      </c>
      <c r="H17" s="4">
        <v>1</v>
      </c>
      <c r="I17" s="4">
        <v>1</v>
      </c>
      <c r="J17" s="4">
        <v>1</v>
      </c>
      <c r="K17" s="4" t="s">
        <v>30</v>
      </c>
      <c r="L17" s="4">
        <v>75</v>
      </c>
      <c r="M17" s="4">
        <v>75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44662</v>
      </c>
      <c r="S17" s="6">
        <v>44678</v>
      </c>
      <c r="T17" s="4" t="s">
        <v>34</v>
      </c>
      <c r="U17" s="4">
        <v>75</v>
      </c>
      <c r="V17" s="4">
        <v>0</v>
      </c>
      <c r="W17" s="4">
        <v>0</v>
      </c>
      <c r="X17" s="4" t="s">
        <v>35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44662</v>
      </c>
      <c r="G18" s="6">
        <v>44663</v>
      </c>
      <c r="H18" s="4">
        <v>1</v>
      </c>
      <c r="I18" s="4">
        <v>1</v>
      </c>
      <c r="J18" s="4">
        <v>1</v>
      </c>
      <c r="K18" s="4" t="s">
        <v>30</v>
      </c>
      <c r="L18" s="4">
        <v>124</v>
      </c>
      <c r="M18" s="4">
        <v>124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44662</v>
      </c>
      <c r="S18" s="6">
        <v>44678</v>
      </c>
      <c r="T18" s="4" t="s">
        <v>34</v>
      </c>
      <c r="U18" s="4">
        <v>124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44662</v>
      </c>
      <c r="G19" s="6">
        <v>44663</v>
      </c>
      <c r="H19" s="4">
        <v>1</v>
      </c>
      <c r="I19" s="4">
        <v>1</v>
      </c>
      <c r="J19" s="4">
        <v>1</v>
      </c>
      <c r="K19" s="4" t="s">
        <v>30</v>
      </c>
      <c r="L19" s="4">
        <v>77</v>
      </c>
      <c r="M19" s="4">
        <v>77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44662</v>
      </c>
      <c r="S19" s="6">
        <v>44678</v>
      </c>
      <c r="T19" s="4" t="s">
        <v>34</v>
      </c>
      <c r="U19" s="4">
        <v>77</v>
      </c>
      <c r="V19" s="4">
        <v>0</v>
      </c>
      <c r="W19" s="4">
        <v>0</v>
      </c>
      <c r="X19" s="4" t="s">
        <v>112</v>
      </c>
      <c r="Y19" s="4" t="s">
        <v>35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44662</v>
      </c>
      <c r="G20" s="6">
        <v>44663</v>
      </c>
      <c r="H20" s="4">
        <v>1</v>
      </c>
      <c r="I20" s="4">
        <v>1</v>
      </c>
      <c r="J20" s="4">
        <v>1</v>
      </c>
      <c r="K20" s="4" t="s">
        <v>30</v>
      </c>
      <c r="L20" s="4">
        <v>76</v>
      </c>
      <c r="M20" s="4">
        <v>76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44662</v>
      </c>
      <c r="S20" s="6">
        <v>44678</v>
      </c>
      <c r="T20" s="4" t="s">
        <v>34</v>
      </c>
      <c r="U20" s="4">
        <v>76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87</v>
      </c>
      <c r="F21" s="6">
        <v>44662</v>
      </c>
      <c r="G21" s="6">
        <v>44663</v>
      </c>
      <c r="H21" s="4">
        <v>1</v>
      </c>
      <c r="I21" s="4">
        <v>1</v>
      </c>
      <c r="J21" s="4">
        <v>1</v>
      </c>
      <c r="K21" s="4" t="s">
        <v>30</v>
      </c>
      <c r="L21" s="4">
        <v>60</v>
      </c>
      <c r="M21" s="4">
        <v>60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44662</v>
      </c>
      <c r="S21" s="6">
        <v>44678</v>
      </c>
      <c r="T21" s="4" t="s">
        <v>34</v>
      </c>
      <c r="U21" s="4">
        <v>60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120</v>
      </c>
      <c r="D22" s="4" t="s">
        <v>114</v>
      </c>
      <c r="E22" s="4" t="s">
        <v>115</v>
      </c>
      <c r="F22" s="6">
        <v>44662</v>
      </c>
      <c r="G22" s="6">
        <v>44663</v>
      </c>
      <c r="H22" s="4">
        <v>1</v>
      </c>
      <c r="I22" s="4">
        <v>1</v>
      </c>
      <c r="J22" s="4">
        <v>1</v>
      </c>
      <c r="K22" s="4" t="s">
        <v>30</v>
      </c>
      <c r="L22" s="4">
        <v>-76</v>
      </c>
      <c r="M22" s="4">
        <v>-76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44662</v>
      </c>
      <c r="S22" s="6">
        <v>44678</v>
      </c>
      <c r="T22" s="4" t="s">
        <v>34</v>
      </c>
      <c r="U22" s="4">
        <v>-76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117</v>
      </c>
      <c r="B23" s="4" t="s">
        <v>26</v>
      </c>
      <c r="C23" s="4" t="s">
        <v>120</v>
      </c>
      <c r="D23" s="4" t="s">
        <v>118</v>
      </c>
      <c r="E23" s="4" t="s">
        <v>87</v>
      </c>
      <c r="F23" s="6">
        <v>44662</v>
      </c>
      <c r="G23" s="6">
        <v>44663</v>
      </c>
      <c r="H23" s="4">
        <v>1</v>
      </c>
      <c r="I23" s="4">
        <v>1</v>
      </c>
      <c r="J23" s="4">
        <v>1</v>
      </c>
      <c r="K23" s="4" t="s">
        <v>30</v>
      </c>
      <c r="L23" s="4">
        <v>-60</v>
      </c>
      <c r="M23" s="4">
        <v>-60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44662</v>
      </c>
      <c r="S23" s="6">
        <v>44678</v>
      </c>
      <c r="T23" s="4" t="s">
        <v>34</v>
      </c>
      <c r="U23" s="4">
        <v>-60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44662</v>
      </c>
      <c r="G24" s="6">
        <v>44663</v>
      </c>
      <c r="H24" s="4">
        <v>1</v>
      </c>
      <c r="I24" s="4">
        <v>1</v>
      </c>
      <c r="J24" s="4">
        <v>1</v>
      </c>
      <c r="K24" s="4" t="s">
        <v>30</v>
      </c>
      <c r="L24" s="4">
        <v>76</v>
      </c>
      <c r="M24" s="4">
        <v>76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44662</v>
      </c>
      <c r="S24" s="6">
        <v>44678</v>
      </c>
      <c r="T24" s="4" t="s">
        <v>34</v>
      </c>
      <c r="U24" s="4">
        <v>76</v>
      </c>
      <c r="V24" s="4">
        <v>0</v>
      </c>
      <c r="W24" s="4">
        <v>0</v>
      </c>
      <c r="X24" s="4" t="s">
        <v>123</v>
      </c>
      <c r="Y24" s="4" t="s">
        <v>35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93</v>
      </c>
      <c r="F25" s="6">
        <v>44662</v>
      </c>
      <c r="G25" s="6">
        <v>44663</v>
      </c>
      <c r="H25" s="4">
        <v>1</v>
      </c>
      <c r="I25" s="4">
        <v>1</v>
      </c>
      <c r="J25" s="4">
        <v>1</v>
      </c>
      <c r="K25" s="4" t="s">
        <v>30</v>
      </c>
      <c r="L25" s="4">
        <v>100</v>
      </c>
      <c r="M25" s="4">
        <v>100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44662</v>
      </c>
      <c r="S25" s="6">
        <v>44678</v>
      </c>
      <c r="T25" s="4" t="s">
        <v>34</v>
      </c>
      <c r="U25" s="4">
        <v>100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128</v>
      </c>
      <c r="E26" s="4"/>
      <c r="F26" s="6">
        <v>44662</v>
      </c>
      <c r="G26" s="6">
        <v>44663</v>
      </c>
      <c r="H26" s="4">
        <v>0</v>
      </c>
      <c r="I26" s="4">
        <v>1</v>
      </c>
      <c r="J26" s="4">
        <v>0</v>
      </c>
      <c r="K26" s="4" t="s">
        <v>30</v>
      </c>
      <c r="L26" s="4">
        <v>348</v>
      </c>
      <c r="M26" s="4">
        <v>348</v>
      </c>
      <c r="N26" s="4"/>
      <c r="O26" s="4" t="s">
        <v>32</v>
      </c>
      <c r="P26" s="4" t="s">
        <v>33</v>
      </c>
      <c r="Q26" s="4">
        <v>0</v>
      </c>
      <c r="R26" s="7">
        <v>44662</v>
      </c>
      <c r="S26" s="6">
        <v>44678</v>
      </c>
      <c r="T26" s="4" t="s">
        <v>34</v>
      </c>
      <c r="U26" s="4">
        <v>348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109</v>
      </c>
      <c r="E27" s="4" t="s">
        <v>110</v>
      </c>
      <c r="F27" s="6">
        <v>44662</v>
      </c>
      <c r="G27" s="6">
        <v>44663</v>
      </c>
      <c r="H27" s="4">
        <v>1</v>
      </c>
      <c r="I27" s="4">
        <v>1</v>
      </c>
      <c r="J27" s="4">
        <v>1</v>
      </c>
      <c r="K27" s="4" t="s">
        <v>30</v>
      </c>
      <c r="L27" s="4">
        <v>77</v>
      </c>
      <c r="M27" s="4">
        <v>77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44662</v>
      </c>
      <c r="S27" s="6">
        <v>44678</v>
      </c>
      <c r="T27" s="4" t="s">
        <v>34</v>
      </c>
      <c r="U27" s="4">
        <v>77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132</v>
      </c>
      <c r="E28" s="4" t="s">
        <v>133</v>
      </c>
      <c r="F28" s="6">
        <v>44662</v>
      </c>
      <c r="G28" s="6">
        <v>44663</v>
      </c>
      <c r="H28" s="4">
        <v>1</v>
      </c>
      <c r="I28" s="4">
        <v>1</v>
      </c>
      <c r="J28" s="4">
        <v>1</v>
      </c>
      <c r="K28" s="4" t="s">
        <v>30</v>
      </c>
      <c r="L28" s="4">
        <v>77</v>
      </c>
      <c r="M28" s="4">
        <v>77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44662</v>
      </c>
      <c r="S28" s="6">
        <v>44678</v>
      </c>
      <c r="T28" s="4" t="s">
        <v>34</v>
      </c>
      <c r="U28" s="4">
        <v>77</v>
      </c>
      <c r="V28" s="4">
        <v>0</v>
      </c>
      <c r="W28" s="4">
        <v>0</v>
      </c>
      <c r="X28" s="4" t="s">
        <v>135</v>
      </c>
      <c r="Y28" s="4" t="s">
        <v>35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137</v>
      </c>
      <c r="E29" s="4" t="s">
        <v>138</v>
      </c>
      <c r="F29" s="6">
        <v>44662</v>
      </c>
      <c r="G29" s="6">
        <v>44663</v>
      </c>
      <c r="H29" s="4">
        <v>1</v>
      </c>
      <c r="I29" s="4">
        <v>1</v>
      </c>
      <c r="J29" s="4">
        <v>1</v>
      </c>
      <c r="K29" s="4" t="s">
        <v>30</v>
      </c>
      <c r="L29" s="4">
        <v>151</v>
      </c>
      <c r="M29" s="4">
        <v>151</v>
      </c>
      <c r="N29" s="4" t="s">
        <v>139</v>
      </c>
      <c r="O29" s="4" t="s">
        <v>32</v>
      </c>
      <c r="P29" s="4" t="s">
        <v>33</v>
      </c>
      <c r="Q29" s="4">
        <v>0</v>
      </c>
      <c r="R29" s="7">
        <v>44662</v>
      </c>
      <c r="S29" s="6">
        <v>44678</v>
      </c>
      <c r="T29" s="4" t="s">
        <v>34</v>
      </c>
      <c r="U29" s="4">
        <v>151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44662</v>
      </c>
      <c r="G30" s="6">
        <v>44663</v>
      </c>
      <c r="H30" s="4">
        <v>1</v>
      </c>
      <c r="I30" s="4">
        <v>1</v>
      </c>
      <c r="J30" s="4">
        <v>1</v>
      </c>
      <c r="K30" s="4" t="s">
        <v>30</v>
      </c>
      <c r="L30" s="4">
        <v>89</v>
      </c>
      <c r="M30" s="4">
        <v>89</v>
      </c>
      <c r="N30" s="4" t="s">
        <v>143</v>
      </c>
      <c r="O30" s="4" t="s">
        <v>32</v>
      </c>
      <c r="P30" s="4" t="s">
        <v>33</v>
      </c>
      <c r="Q30" s="4">
        <v>0</v>
      </c>
      <c r="R30" s="7">
        <v>44662</v>
      </c>
      <c r="S30" s="6">
        <v>44678</v>
      </c>
      <c r="T30" s="4" t="s">
        <v>34</v>
      </c>
      <c r="U30" s="4">
        <v>89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129</v>
      </c>
      <c r="B31" s="4" t="s">
        <v>26</v>
      </c>
      <c r="C31" s="4" t="s">
        <v>120</v>
      </c>
      <c r="D31" s="4" t="s">
        <v>109</v>
      </c>
      <c r="E31" s="4" t="s">
        <v>110</v>
      </c>
      <c r="F31" s="6">
        <v>44662</v>
      </c>
      <c r="G31" s="6">
        <v>44663</v>
      </c>
      <c r="H31" s="4">
        <v>1</v>
      </c>
      <c r="I31" s="4">
        <v>1</v>
      </c>
      <c r="J31" s="4">
        <v>1</v>
      </c>
      <c r="K31" s="4" t="s">
        <v>30</v>
      </c>
      <c r="L31" s="4">
        <v>-77</v>
      </c>
      <c r="M31" s="4">
        <v>-77</v>
      </c>
      <c r="N31" s="4" t="s">
        <v>130</v>
      </c>
      <c r="O31" s="4" t="s">
        <v>32</v>
      </c>
      <c r="P31" s="4" t="s">
        <v>33</v>
      </c>
      <c r="Q31" s="4">
        <v>0</v>
      </c>
      <c r="R31" s="7">
        <v>44662</v>
      </c>
      <c r="S31" s="6">
        <v>44678</v>
      </c>
      <c r="T31" s="4" t="s">
        <v>34</v>
      </c>
      <c r="U31" s="4">
        <v>-77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144</v>
      </c>
      <c r="B32" s="4" t="s">
        <v>26</v>
      </c>
      <c r="C32" s="4" t="s">
        <v>27</v>
      </c>
      <c r="D32" s="4" t="s">
        <v>128</v>
      </c>
      <c r="E32" s="4"/>
      <c r="F32" s="6">
        <v>44662</v>
      </c>
      <c r="G32" s="6">
        <v>44663</v>
      </c>
      <c r="H32" s="4">
        <v>0</v>
      </c>
      <c r="I32" s="4">
        <v>1</v>
      </c>
      <c r="J32" s="4">
        <v>0</v>
      </c>
      <c r="K32" s="4" t="s">
        <v>30</v>
      </c>
      <c r="L32" s="4">
        <v>348</v>
      </c>
      <c r="M32" s="4">
        <v>348</v>
      </c>
      <c r="N32" s="4"/>
      <c r="O32" s="4" t="s">
        <v>32</v>
      </c>
      <c r="P32" s="4" t="s">
        <v>33</v>
      </c>
      <c r="Q32" s="4">
        <v>0</v>
      </c>
      <c r="R32" s="7">
        <v>44662</v>
      </c>
      <c r="S32" s="6">
        <v>44678</v>
      </c>
      <c r="T32" s="4" t="s">
        <v>34</v>
      </c>
      <c r="U32" s="4">
        <v>348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145</v>
      </c>
      <c r="B33" s="4" t="s">
        <v>26</v>
      </c>
      <c r="C33" s="4" t="s">
        <v>27</v>
      </c>
      <c r="D33" s="4" t="s">
        <v>146</v>
      </c>
      <c r="E33" s="4" t="s">
        <v>147</v>
      </c>
      <c r="F33" s="6">
        <v>44662</v>
      </c>
      <c r="G33" s="6">
        <v>44663</v>
      </c>
      <c r="H33" s="4">
        <v>1</v>
      </c>
      <c r="I33" s="4">
        <v>1</v>
      </c>
      <c r="J33" s="4">
        <v>1</v>
      </c>
      <c r="K33" s="4" t="s">
        <v>30</v>
      </c>
      <c r="L33" s="4">
        <v>126</v>
      </c>
      <c r="M33" s="4">
        <v>126</v>
      </c>
      <c r="N33" s="4" t="s">
        <v>148</v>
      </c>
      <c r="O33" s="4" t="s">
        <v>32</v>
      </c>
      <c r="P33" s="4" t="s">
        <v>33</v>
      </c>
      <c r="Q33" s="4">
        <v>0</v>
      </c>
      <c r="R33" s="7">
        <v>44662</v>
      </c>
      <c r="S33" s="6">
        <v>44678</v>
      </c>
      <c r="T33" s="4" t="s">
        <v>34</v>
      </c>
      <c r="U33" s="4">
        <v>126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149</v>
      </c>
      <c r="B34" s="4" t="s">
        <v>26</v>
      </c>
      <c r="C34" s="4" t="s">
        <v>27</v>
      </c>
      <c r="D34" s="4" t="s">
        <v>150</v>
      </c>
      <c r="E34" s="4" t="s">
        <v>151</v>
      </c>
      <c r="F34" s="6">
        <v>44662</v>
      </c>
      <c r="G34" s="6">
        <v>44663</v>
      </c>
      <c r="H34" s="4">
        <v>1</v>
      </c>
      <c r="I34" s="4">
        <v>1</v>
      </c>
      <c r="J34" s="4">
        <v>1</v>
      </c>
      <c r="K34" s="4" t="s">
        <v>30</v>
      </c>
      <c r="L34" s="4">
        <v>126</v>
      </c>
      <c r="M34" s="4">
        <v>126</v>
      </c>
      <c r="N34" s="4" t="s">
        <v>152</v>
      </c>
      <c r="O34" s="4" t="s">
        <v>32</v>
      </c>
      <c r="P34" s="4" t="s">
        <v>33</v>
      </c>
      <c r="Q34" s="4">
        <v>0</v>
      </c>
      <c r="R34" s="7">
        <v>44662</v>
      </c>
      <c r="S34" s="6">
        <v>44678</v>
      </c>
      <c r="T34" s="4" t="s">
        <v>34</v>
      </c>
      <c r="U34" s="4">
        <v>126</v>
      </c>
      <c r="V34" s="4">
        <v>0</v>
      </c>
      <c r="W34" s="4">
        <v>40.67</v>
      </c>
      <c r="X34" s="4" t="s">
        <v>153</v>
      </c>
      <c r="Y34" s="4" t="s">
        <v>35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151</v>
      </c>
      <c r="F35" s="6">
        <v>44662</v>
      </c>
      <c r="G35" s="6">
        <v>44663</v>
      </c>
      <c r="H35" s="4">
        <v>1</v>
      </c>
      <c r="I35" s="4">
        <v>1</v>
      </c>
      <c r="J35" s="4">
        <v>1</v>
      </c>
      <c r="K35" s="4" t="s">
        <v>30</v>
      </c>
      <c r="L35" s="4">
        <v>101</v>
      </c>
      <c r="M35" s="4">
        <v>101</v>
      </c>
      <c r="N35" s="4" t="s">
        <v>156</v>
      </c>
      <c r="O35" s="4" t="s">
        <v>32</v>
      </c>
      <c r="P35" s="4" t="s">
        <v>33</v>
      </c>
      <c r="Q35" s="4">
        <v>0</v>
      </c>
      <c r="R35" s="7">
        <v>44662</v>
      </c>
      <c r="S35" s="6">
        <v>44678</v>
      </c>
      <c r="T35" s="4" t="s">
        <v>34</v>
      </c>
      <c r="U35" s="4">
        <v>101</v>
      </c>
      <c r="V35" s="4">
        <v>0</v>
      </c>
      <c r="W35" s="4">
        <v>0</v>
      </c>
      <c r="X35" s="4" t="s">
        <v>157</v>
      </c>
      <c r="Y35" s="4" t="s">
        <v>35</v>
      </c>
    </row>
    <row r="36" s="4" customFormat="1" spans="1:25">
      <c r="A36" s="4" t="s">
        <v>158</v>
      </c>
      <c r="B36" s="4" t="s">
        <v>26</v>
      </c>
      <c r="C36" s="4" t="s">
        <v>27</v>
      </c>
      <c r="D36" s="4" t="s">
        <v>159</v>
      </c>
      <c r="E36" s="4" t="s">
        <v>160</v>
      </c>
      <c r="F36" s="6">
        <v>44662</v>
      </c>
      <c r="G36" s="6">
        <v>44663</v>
      </c>
      <c r="H36" s="4">
        <v>1</v>
      </c>
      <c r="I36" s="4">
        <v>1</v>
      </c>
      <c r="J36" s="4">
        <v>1</v>
      </c>
      <c r="K36" s="4" t="s">
        <v>30</v>
      </c>
      <c r="L36" s="4">
        <v>410</v>
      </c>
      <c r="M36" s="4">
        <v>410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44662</v>
      </c>
      <c r="S36" s="6">
        <v>44678</v>
      </c>
      <c r="T36" s="4" t="s">
        <v>34</v>
      </c>
      <c r="U36" s="4">
        <v>410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162</v>
      </c>
      <c r="B37" s="4" t="s">
        <v>26</v>
      </c>
      <c r="C37" s="4" t="s">
        <v>27</v>
      </c>
      <c r="D37" s="4" t="s">
        <v>163</v>
      </c>
      <c r="E37" s="4" t="s">
        <v>164</v>
      </c>
      <c r="F37" s="6">
        <v>44662</v>
      </c>
      <c r="G37" s="6">
        <v>44663</v>
      </c>
      <c r="H37" s="4">
        <v>1</v>
      </c>
      <c r="I37" s="4">
        <v>1</v>
      </c>
      <c r="J37" s="4">
        <v>1</v>
      </c>
      <c r="K37" s="4" t="s">
        <v>30</v>
      </c>
      <c r="L37" s="4">
        <v>209</v>
      </c>
      <c r="M37" s="4">
        <v>209</v>
      </c>
      <c r="N37" s="4" t="s">
        <v>165</v>
      </c>
      <c r="O37" s="4" t="s">
        <v>32</v>
      </c>
      <c r="P37" s="4" t="s">
        <v>33</v>
      </c>
      <c r="Q37" s="4">
        <v>0</v>
      </c>
      <c r="R37" s="7">
        <v>44662</v>
      </c>
      <c r="S37" s="6">
        <v>44678</v>
      </c>
      <c r="T37" s="4" t="s">
        <v>34</v>
      </c>
      <c r="U37" s="4">
        <v>209</v>
      </c>
      <c r="V37" s="4">
        <v>0</v>
      </c>
      <c r="W37" s="4">
        <v>0</v>
      </c>
      <c r="X37" s="4" t="s">
        <v>166</v>
      </c>
      <c r="Y37" s="4" t="s">
        <v>35</v>
      </c>
    </row>
    <row r="38" s="4" customFormat="1" spans="1:25">
      <c r="A38" s="4" t="s">
        <v>167</v>
      </c>
      <c r="B38" s="4" t="s">
        <v>26</v>
      </c>
      <c r="C38" s="4" t="s">
        <v>27</v>
      </c>
      <c r="D38" s="4" t="s">
        <v>168</v>
      </c>
      <c r="E38" s="4" t="s">
        <v>169</v>
      </c>
      <c r="F38" s="6">
        <v>44662</v>
      </c>
      <c r="G38" s="6">
        <v>44663</v>
      </c>
      <c r="H38" s="4">
        <v>1</v>
      </c>
      <c r="I38" s="4">
        <v>1</v>
      </c>
      <c r="J38" s="4">
        <v>1</v>
      </c>
      <c r="K38" s="4" t="s">
        <v>30</v>
      </c>
      <c r="L38" s="4">
        <v>531</v>
      </c>
      <c r="M38" s="4">
        <v>531</v>
      </c>
      <c r="N38" s="4" t="s">
        <v>170</v>
      </c>
      <c r="O38" s="4" t="s">
        <v>32</v>
      </c>
      <c r="P38" s="4" t="s">
        <v>33</v>
      </c>
      <c r="Q38" s="4">
        <v>0</v>
      </c>
      <c r="R38" s="7">
        <v>44662</v>
      </c>
      <c r="S38" s="6">
        <v>44678</v>
      </c>
      <c r="T38" s="4" t="s">
        <v>34</v>
      </c>
      <c r="U38" s="4">
        <v>531</v>
      </c>
      <c r="V38" s="4">
        <v>0</v>
      </c>
      <c r="W38" s="4">
        <v>0</v>
      </c>
      <c r="X38" s="4" t="s">
        <v>35</v>
      </c>
      <c r="Y3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"/>
  <sheetViews>
    <sheetView tabSelected="1" topLeftCell="A7" workbookViewId="0">
      <selection activeCell="A41" sqref="A41:C4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171</v>
      </c>
    </row>
    <row r="2" s="4" customFormat="1" spans="1:9">
      <c r="A2" s="5">
        <v>17690606554</v>
      </c>
      <c r="B2" s="6">
        <v>44662</v>
      </c>
      <c r="C2" s="6">
        <v>44663</v>
      </c>
      <c r="D2" s="4">
        <v>136</v>
      </c>
      <c r="E2" s="4" t="str">
        <f>VLOOKUP(A2,HOP!A:L,12,0)</f>
        <v>136.00</v>
      </c>
      <c r="F2" s="4" t="str">
        <f>VLOOKUP(A2,HOP!A:C,3,0)</f>
        <v>2477299</v>
      </c>
      <c r="G2" s="4">
        <f>D2-E2</f>
        <v>0</v>
      </c>
      <c r="H2" s="4" t="str">
        <f>$H$1&amp;F2</f>
        <v>，2477299</v>
      </c>
      <c r="I2" s="4" t="str">
        <f>VLOOKUP(A2,HOP!A:U,21,0)</f>
        <v>直连</v>
      </c>
    </row>
    <row r="3" s="4" customFormat="1" spans="1:9">
      <c r="A3" s="5">
        <v>17772707207</v>
      </c>
      <c r="B3" s="6">
        <v>44662</v>
      </c>
      <c r="C3" s="6">
        <v>44663</v>
      </c>
      <c r="D3" s="4">
        <v>660</v>
      </c>
      <c r="E3" s="4" t="str">
        <f>VLOOKUP(A3,HOP!A:L,12,0)</f>
        <v>660.00</v>
      </c>
      <c r="F3" s="4" t="str">
        <f>VLOOKUP(A3,HOP!A:C,3,0)</f>
        <v>2501754</v>
      </c>
      <c r="G3" s="4">
        <f t="shared" ref="G3:G35" si="0">D3-E3</f>
        <v>0</v>
      </c>
      <c r="H3" s="4" t="str">
        <f t="shared" ref="H3:H35" si="1">$H$1&amp;F3</f>
        <v>，2501754</v>
      </c>
      <c r="I3" s="4" t="str">
        <f>VLOOKUP(A3,HOP!A:U,21,0)</f>
        <v>直连</v>
      </c>
    </row>
    <row r="4" s="4" customFormat="1" spans="1:9">
      <c r="A4" s="5">
        <v>17779040097</v>
      </c>
      <c r="B4" s="6">
        <v>44662</v>
      </c>
      <c r="C4" s="6">
        <v>44663</v>
      </c>
      <c r="D4" s="4">
        <v>1119</v>
      </c>
      <c r="E4" s="4" t="str">
        <f>VLOOKUP(A4,HOP!A:L,12,0)</f>
        <v>1119.00</v>
      </c>
      <c r="F4" s="4" t="str">
        <f>VLOOKUP(A4,HOP!A:C,3,0)</f>
        <v>2503153</v>
      </c>
      <c r="G4" s="4">
        <f t="shared" si="0"/>
        <v>0</v>
      </c>
      <c r="H4" s="4" t="str">
        <f t="shared" si="1"/>
        <v>，2503153</v>
      </c>
      <c r="I4" s="4" t="str">
        <f>VLOOKUP(A4,HOP!A:U,21,0)</f>
        <v>直连</v>
      </c>
    </row>
    <row r="5" s="4" customFormat="1" spans="1:9">
      <c r="A5" s="5">
        <v>17779914233</v>
      </c>
      <c r="B5" s="6">
        <v>44660</v>
      </c>
      <c r="C5" s="6">
        <v>44663</v>
      </c>
      <c r="D5" s="4">
        <v>794</v>
      </c>
      <c r="E5" s="4" t="str">
        <f>VLOOKUP(A5,HOP!A:L,12,0)</f>
        <v>794.01</v>
      </c>
      <c r="F5" s="4" t="str">
        <f>VLOOKUP(A5,HOP!A:C,3,0)</f>
        <v>2503486</v>
      </c>
      <c r="G5" s="4">
        <f t="shared" si="0"/>
        <v>-0.00999999999999091</v>
      </c>
      <c r="H5" s="4" t="str">
        <f t="shared" si="1"/>
        <v>，2503486</v>
      </c>
      <c r="I5" s="4" t="str">
        <f>VLOOKUP(A5,HOP!A:U,21,0)</f>
        <v>直连</v>
      </c>
    </row>
    <row r="6" s="4" customFormat="1" spans="1:9">
      <c r="A6" s="5">
        <v>17780363328</v>
      </c>
      <c r="B6" s="6">
        <v>44662</v>
      </c>
      <c r="C6" s="6">
        <v>44663</v>
      </c>
      <c r="D6" s="4">
        <v>660</v>
      </c>
      <c r="E6" s="4" t="str">
        <f>VLOOKUP(A6,HOP!A:L,12,0)</f>
        <v>660.00</v>
      </c>
      <c r="F6" s="4" t="str">
        <f>VLOOKUP(A6,HOP!A:C,3,0)</f>
        <v>2503659</v>
      </c>
      <c r="G6" s="4">
        <f t="shared" si="0"/>
        <v>0</v>
      </c>
      <c r="H6" s="4" t="str">
        <f t="shared" si="1"/>
        <v>，2503659</v>
      </c>
      <c r="I6" s="4" t="str">
        <f>VLOOKUP(A6,HOP!A:U,21,0)</f>
        <v>直连</v>
      </c>
    </row>
    <row r="7" s="4" customFormat="1" spans="1:9">
      <c r="A7" s="5">
        <v>17782002495</v>
      </c>
      <c r="B7" s="6">
        <v>44661</v>
      </c>
      <c r="C7" s="6">
        <v>44663</v>
      </c>
      <c r="D7" s="4">
        <v>588</v>
      </c>
      <c r="E7" s="4" t="str">
        <f>VLOOKUP(A7,HOP!A:L,12,0)</f>
        <v>588.00</v>
      </c>
      <c r="F7" s="4" t="str">
        <f>VLOOKUP(A7,HOP!A:C,3,0)</f>
        <v>2504769</v>
      </c>
      <c r="G7" s="4">
        <f t="shared" si="0"/>
        <v>0</v>
      </c>
      <c r="H7" s="4" t="str">
        <f t="shared" si="1"/>
        <v>，2504769</v>
      </c>
      <c r="I7" s="4" t="str">
        <f>VLOOKUP(A7,HOP!A:U,21,0)</f>
        <v>直连</v>
      </c>
    </row>
    <row r="8" s="4" customFormat="1" spans="1:9">
      <c r="A8" s="5">
        <v>17782386778</v>
      </c>
      <c r="B8" s="6">
        <v>44661</v>
      </c>
      <c r="C8" s="6">
        <v>44663</v>
      </c>
      <c r="D8" s="4">
        <v>272</v>
      </c>
      <c r="E8" s="4" t="str">
        <f>VLOOKUP(A8,HOP!A:L,12,0)</f>
        <v>272.00</v>
      </c>
      <c r="F8" s="4" t="str">
        <f>VLOOKUP(A8,HOP!A:C,3,0)</f>
        <v>2504982</v>
      </c>
      <c r="G8" s="4">
        <f t="shared" si="0"/>
        <v>0</v>
      </c>
      <c r="H8" s="4" t="str">
        <f t="shared" si="1"/>
        <v>，2504982</v>
      </c>
      <c r="I8" s="4" t="str">
        <f>VLOOKUP(A8,HOP!A:U,21,0)</f>
        <v>直连</v>
      </c>
    </row>
    <row r="9" s="4" customFormat="1" spans="1:9">
      <c r="A9" s="5">
        <v>17782672019</v>
      </c>
      <c r="B9" s="6">
        <v>44661</v>
      </c>
      <c r="C9" s="6">
        <v>44663</v>
      </c>
      <c r="D9" s="4">
        <v>624</v>
      </c>
      <c r="E9" s="4" t="str">
        <f>VLOOKUP(A9,HOP!A:L,12,0)</f>
        <v>624.00</v>
      </c>
      <c r="F9" s="4" t="str">
        <f>VLOOKUP(A9,HOP!A:C,3,0)</f>
        <v>2505155</v>
      </c>
      <c r="G9" s="4">
        <f t="shared" si="0"/>
        <v>0</v>
      </c>
      <c r="H9" s="4" t="str">
        <f t="shared" si="1"/>
        <v>，2505155</v>
      </c>
      <c r="I9" s="4" t="str">
        <f>VLOOKUP(A9,HOP!A:U,21,0)</f>
        <v>直连</v>
      </c>
    </row>
    <row r="10" s="4" customFormat="1" spans="1:9">
      <c r="A10" s="5">
        <v>17782737498</v>
      </c>
      <c r="B10" s="6">
        <v>44661</v>
      </c>
      <c r="C10" s="6">
        <v>44663</v>
      </c>
      <c r="D10" s="4">
        <v>202</v>
      </c>
      <c r="E10" s="4" t="str">
        <f>VLOOKUP(A10,HOP!A:L,12,0)</f>
        <v>202.00</v>
      </c>
      <c r="F10" s="4" t="str">
        <f>VLOOKUP(A10,HOP!A:C,3,0)</f>
        <v>2505211</v>
      </c>
      <c r="G10" s="4">
        <f t="shared" si="0"/>
        <v>0</v>
      </c>
      <c r="H10" s="4" t="str">
        <f t="shared" si="1"/>
        <v>，2505211</v>
      </c>
      <c r="I10" s="4" t="str">
        <f>VLOOKUP(A10,HOP!A:U,21,0)</f>
        <v>直连</v>
      </c>
    </row>
    <row r="11" s="4" customFormat="1" spans="1:9">
      <c r="A11" s="5">
        <v>17789134584</v>
      </c>
      <c r="B11" s="6">
        <v>44662</v>
      </c>
      <c r="C11" s="6">
        <v>44663</v>
      </c>
      <c r="D11" s="4">
        <v>143</v>
      </c>
      <c r="E11" s="4" t="str">
        <f>VLOOKUP(A11,HOP!A:L,12,0)</f>
        <v>143.00</v>
      </c>
      <c r="F11" s="4" t="str">
        <f>VLOOKUP(A11,HOP!A:C,3,0)</f>
        <v>2506181</v>
      </c>
      <c r="G11" s="4">
        <f t="shared" si="0"/>
        <v>0</v>
      </c>
      <c r="H11" s="4" t="str">
        <f t="shared" si="1"/>
        <v>，2506181</v>
      </c>
      <c r="I11" s="4" t="str">
        <f>VLOOKUP(A11,HOP!A:U,21,0)</f>
        <v>直连</v>
      </c>
    </row>
    <row r="12" s="4" customFormat="1" spans="1:9">
      <c r="A12" s="5">
        <v>17789334185</v>
      </c>
      <c r="B12" s="6">
        <v>44662</v>
      </c>
      <c r="C12" s="6">
        <v>44663</v>
      </c>
      <c r="D12" s="4">
        <v>510</v>
      </c>
      <c r="E12" s="4" t="str">
        <f>VLOOKUP(A12,HOP!A:L,12,0)</f>
        <v>510.00</v>
      </c>
      <c r="F12" s="4" t="str">
        <f>VLOOKUP(A12,HOP!A:C,3,0)</f>
        <v>2506273</v>
      </c>
      <c r="G12" s="4">
        <f t="shared" si="0"/>
        <v>0</v>
      </c>
      <c r="H12" s="4" t="str">
        <f t="shared" si="1"/>
        <v>，2506273</v>
      </c>
      <c r="I12" s="4" t="str">
        <f>VLOOKUP(A12,HOP!A:U,21,0)</f>
        <v>直连</v>
      </c>
    </row>
    <row r="13" s="4" customFormat="1" spans="1:9">
      <c r="A13" s="5">
        <v>17789490129</v>
      </c>
      <c r="B13" s="6">
        <v>44662</v>
      </c>
      <c r="C13" s="6">
        <v>44663</v>
      </c>
      <c r="D13" s="4">
        <v>382</v>
      </c>
      <c r="E13" s="4" t="str">
        <f>VLOOKUP(A13,HOP!A:L,12,0)</f>
        <v>382.00</v>
      </c>
      <c r="F13" s="4" t="str">
        <f>VLOOKUP(A13,HOP!A:C,3,0)</f>
        <v>2506329</v>
      </c>
      <c r="G13" s="4">
        <f t="shared" si="0"/>
        <v>0</v>
      </c>
      <c r="H13" s="4" t="str">
        <f t="shared" si="1"/>
        <v>，2506329</v>
      </c>
      <c r="I13" s="4" t="str">
        <f>VLOOKUP(A13,HOP!A:U,21,0)</f>
        <v>直连</v>
      </c>
    </row>
    <row r="14" s="4" customFormat="1" spans="1:9">
      <c r="A14" s="5">
        <v>17789554917</v>
      </c>
      <c r="B14" s="6">
        <v>44662</v>
      </c>
      <c r="C14" s="6">
        <v>44663</v>
      </c>
      <c r="D14" s="4">
        <v>147</v>
      </c>
      <c r="E14" s="4" t="str">
        <f>VLOOKUP(A14,HOP!A:L,12,0)</f>
        <v>147.00</v>
      </c>
      <c r="F14" s="4" t="str">
        <f>VLOOKUP(A14,HOP!A:C,3,0)</f>
        <v>2506358</v>
      </c>
      <c r="G14" s="4">
        <f t="shared" si="0"/>
        <v>0</v>
      </c>
      <c r="H14" s="4" t="str">
        <f t="shared" si="1"/>
        <v>，2506358</v>
      </c>
      <c r="I14" s="4" t="str">
        <f>VLOOKUP(A14,HOP!A:U,21,0)</f>
        <v>直连</v>
      </c>
    </row>
    <row r="15" s="4" customFormat="1" spans="1:9">
      <c r="A15" s="5">
        <v>17789623525</v>
      </c>
      <c r="B15" s="6">
        <v>44662</v>
      </c>
      <c r="C15" s="6">
        <v>44663</v>
      </c>
      <c r="D15" s="4">
        <v>341</v>
      </c>
      <c r="E15" s="4" t="str">
        <f>VLOOKUP(A15,HOP!A:L,12,0)</f>
        <v>341.00</v>
      </c>
      <c r="F15" s="4" t="str">
        <f>VLOOKUP(A15,HOP!A:C,3,0)</f>
        <v>2506390</v>
      </c>
      <c r="G15" s="4">
        <f t="shared" si="0"/>
        <v>0</v>
      </c>
      <c r="H15" s="4" t="str">
        <f t="shared" si="1"/>
        <v>，2506390</v>
      </c>
      <c r="I15" s="4" t="str">
        <f>VLOOKUP(A15,HOP!A:U,21,0)</f>
        <v>直连</v>
      </c>
    </row>
    <row r="16" s="4" customFormat="1" spans="1:9">
      <c r="A16" s="5">
        <v>17789673456</v>
      </c>
      <c r="B16" s="6">
        <v>44662</v>
      </c>
      <c r="C16" s="6">
        <v>44663</v>
      </c>
      <c r="D16" s="4">
        <v>143</v>
      </c>
      <c r="E16" s="4" t="str">
        <f>VLOOKUP(A16,HOP!A:L,12,0)</f>
        <v>143.00</v>
      </c>
      <c r="F16" s="4" t="str">
        <f>VLOOKUP(A16,HOP!A:C,3,0)</f>
        <v>2506409</v>
      </c>
      <c r="G16" s="4">
        <f t="shared" si="0"/>
        <v>0</v>
      </c>
      <c r="H16" s="4" t="str">
        <f t="shared" si="1"/>
        <v>，2506409</v>
      </c>
      <c r="I16" s="4" t="str">
        <f>VLOOKUP(A16,HOP!A:U,21,0)</f>
        <v>直连</v>
      </c>
    </row>
    <row r="17" s="4" customFormat="1" spans="1:9">
      <c r="A17" s="5">
        <v>17789663591</v>
      </c>
      <c r="B17" s="6">
        <v>44662</v>
      </c>
      <c r="C17" s="6">
        <v>44663</v>
      </c>
      <c r="D17" s="4">
        <v>75</v>
      </c>
      <c r="E17" s="4" t="str">
        <f>VLOOKUP(A17,HOP!A:L,12,0)</f>
        <v>75.00</v>
      </c>
      <c r="F17" s="4" t="str">
        <f>VLOOKUP(A17,HOP!A:C,3,0)</f>
        <v>2506410</v>
      </c>
      <c r="G17" s="4">
        <f t="shared" si="0"/>
        <v>0</v>
      </c>
      <c r="H17" s="4" t="str">
        <f t="shared" si="1"/>
        <v>，2506410</v>
      </c>
      <c r="I17" s="4" t="str">
        <f>VLOOKUP(A17,HOP!A:U,21,0)</f>
        <v>直连</v>
      </c>
    </row>
    <row r="18" s="4" customFormat="1" spans="1:9">
      <c r="A18" s="5">
        <v>17789766284</v>
      </c>
      <c r="B18" s="6">
        <v>44662</v>
      </c>
      <c r="C18" s="6">
        <v>44663</v>
      </c>
      <c r="D18" s="4">
        <v>124</v>
      </c>
      <c r="E18" s="4" t="str">
        <f>VLOOKUP(A18,HOP!A:L,12,0)</f>
        <v>124.00</v>
      </c>
      <c r="F18" s="4" t="str">
        <f>VLOOKUP(A18,HOP!A:C,3,0)</f>
        <v>2506438</v>
      </c>
      <c r="G18" s="4">
        <f t="shared" si="0"/>
        <v>0</v>
      </c>
      <c r="H18" s="4" t="str">
        <f t="shared" si="1"/>
        <v>，2506438</v>
      </c>
      <c r="I18" s="4" t="str">
        <f>VLOOKUP(A18,HOP!A:U,21,0)</f>
        <v>直连</v>
      </c>
    </row>
    <row r="19" s="4" customFormat="1" spans="1:9">
      <c r="A19" s="5">
        <v>17789841214</v>
      </c>
      <c r="B19" s="6">
        <v>44662</v>
      </c>
      <c r="C19" s="6">
        <v>44663</v>
      </c>
      <c r="D19" s="4">
        <v>77</v>
      </c>
      <c r="E19" s="4" t="str">
        <f>VLOOKUP(A19,HOP!A:L,12,0)</f>
        <v>77.00</v>
      </c>
      <c r="F19" s="4" t="str">
        <f>VLOOKUP(A19,HOP!A:C,3,0)</f>
        <v>2506470</v>
      </c>
      <c r="G19" s="4">
        <f t="shared" si="0"/>
        <v>0</v>
      </c>
      <c r="H19" s="4" t="str">
        <f t="shared" si="1"/>
        <v>，2506470</v>
      </c>
      <c r="I19" s="4" t="str">
        <f>VLOOKUP(A19,HOP!A:U,21,0)</f>
        <v>直连</v>
      </c>
    </row>
    <row r="20" s="4" customFormat="1" hidden="1" spans="1:9">
      <c r="A20" s="5">
        <v>17789845788</v>
      </c>
      <c r="B20" s="6">
        <v>44662</v>
      </c>
      <c r="C20" s="6">
        <v>44663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17789851774</v>
      </c>
      <c r="B21" s="6">
        <v>44662</v>
      </c>
      <c r="C21" s="6">
        <v>44663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17790076152</v>
      </c>
      <c r="B22" s="6">
        <v>44662</v>
      </c>
      <c r="C22" s="6">
        <v>44663</v>
      </c>
      <c r="D22" s="4">
        <v>76</v>
      </c>
      <c r="E22" s="4" t="str">
        <f>VLOOKUP(A22,HOP!A:L,12,0)</f>
        <v>76.00</v>
      </c>
      <c r="F22" s="4" t="str">
        <f>VLOOKUP(A22,HOP!A:C,3,0)</f>
        <v>2506549</v>
      </c>
      <c r="G22" s="4">
        <f t="shared" si="0"/>
        <v>0</v>
      </c>
      <c r="H22" s="4" t="str">
        <f t="shared" si="1"/>
        <v>，2506549</v>
      </c>
      <c r="I22" s="4" t="str">
        <f>VLOOKUP(A22,HOP!A:U,21,0)</f>
        <v>直连</v>
      </c>
    </row>
    <row r="23" s="4" customFormat="1" spans="1:9">
      <c r="A23" s="5">
        <v>17790103587</v>
      </c>
      <c r="B23" s="6">
        <v>44662</v>
      </c>
      <c r="C23" s="6">
        <v>44663</v>
      </c>
      <c r="D23" s="4">
        <v>100</v>
      </c>
      <c r="E23" s="4" t="str">
        <f>VLOOKUP(A23,HOP!A:L,12,0)</f>
        <v>100.00</v>
      </c>
      <c r="F23" s="4" t="str">
        <f>VLOOKUP(A23,HOP!A:C,3,0)</f>
        <v>2506560</v>
      </c>
      <c r="G23" s="4">
        <f t="shared" si="0"/>
        <v>0</v>
      </c>
      <c r="H23" s="4" t="str">
        <f t="shared" si="1"/>
        <v>，2506560</v>
      </c>
      <c r="I23" s="4" t="str">
        <f>VLOOKUP(A23,HOP!A:U,21,0)</f>
        <v>直连</v>
      </c>
    </row>
    <row r="24" s="4" customFormat="1" spans="1:9">
      <c r="A24" s="5">
        <v>17790215729</v>
      </c>
      <c r="B24" s="6">
        <v>44662</v>
      </c>
      <c r="C24" s="6">
        <v>44663</v>
      </c>
      <c r="D24" s="4">
        <v>348</v>
      </c>
      <c r="E24" s="4" t="str">
        <f>VLOOKUP(A24,HOP!A:L,12,0)</f>
        <v>348.00</v>
      </c>
      <c r="F24" s="4" t="str">
        <f>VLOOKUP(A24,HOP!A:C,3,0)</f>
        <v>2506582</v>
      </c>
      <c r="G24" s="4">
        <f t="shared" si="0"/>
        <v>0</v>
      </c>
      <c r="H24" s="4" t="str">
        <f t="shared" si="1"/>
        <v>，2506582</v>
      </c>
      <c r="I24" s="4" t="str">
        <f>VLOOKUP(A24,HOP!A:U,21,0)</f>
        <v>直连</v>
      </c>
    </row>
    <row r="25" s="4" customFormat="1" hidden="1" spans="1:9">
      <c r="A25" s="5">
        <v>17790349231</v>
      </c>
      <c r="B25" s="6">
        <v>44662</v>
      </c>
      <c r="C25" s="6">
        <v>44663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10">
      <c r="A26" s="5">
        <v>17790362041</v>
      </c>
      <c r="B26" s="6">
        <v>44662</v>
      </c>
      <c r="C26" s="6">
        <v>44663</v>
      </c>
      <c r="D26" s="4">
        <v>77</v>
      </c>
      <c r="E26" s="4" t="str">
        <f>VLOOKUP(A26,HOP!A:L,12,0)</f>
        <v>0.00</v>
      </c>
      <c r="F26" s="4" t="str">
        <f>VLOOKUP(A26,HOP!A:C,3,0)</f>
        <v>2506617</v>
      </c>
      <c r="G26" s="4">
        <f t="shared" si="0"/>
        <v>77</v>
      </c>
      <c r="H26" s="4" t="str">
        <f t="shared" si="1"/>
        <v>，2506617</v>
      </c>
      <c r="I26" s="4" t="str">
        <f>VLOOKUP(A26,HOP!A:U,21,0)</f>
        <v>直连</v>
      </c>
      <c r="J26" s="4" t="s">
        <v>172</v>
      </c>
    </row>
    <row r="27" s="4" customFormat="1" spans="1:9">
      <c r="A27" s="5">
        <v>17790466554</v>
      </c>
      <c r="B27" s="6">
        <v>44662</v>
      </c>
      <c r="C27" s="6">
        <v>44663</v>
      </c>
      <c r="D27" s="4">
        <v>151</v>
      </c>
      <c r="E27" s="4" t="str">
        <f>VLOOKUP(A27,HOP!A:L,12,0)</f>
        <v>151.00</v>
      </c>
      <c r="F27" s="4" t="str">
        <f>VLOOKUP(A27,HOP!A:C,3,0)</f>
        <v>2506642</v>
      </c>
      <c r="G27" s="4">
        <f t="shared" si="0"/>
        <v>0</v>
      </c>
      <c r="H27" s="4" t="str">
        <f t="shared" si="1"/>
        <v>，2506642</v>
      </c>
      <c r="I27" s="4" t="str">
        <f>VLOOKUP(A27,HOP!A:U,21,0)</f>
        <v>直连</v>
      </c>
    </row>
    <row r="28" s="4" customFormat="1" spans="1:9">
      <c r="A28" s="5">
        <v>17790474043</v>
      </c>
      <c r="B28" s="6">
        <v>44662</v>
      </c>
      <c r="C28" s="6">
        <v>44663</v>
      </c>
      <c r="D28" s="4">
        <v>89</v>
      </c>
      <c r="E28" s="4" t="str">
        <f>VLOOKUP(A28,HOP!A:L,12,0)</f>
        <v>89.00</v>
      </c>
      <c r="F28" s="4" t="str">
        <f>VLOOKUP(A28,HOP!A:C,3,0)</f>
        <v>2506644</v>
      </c>
      <c r="G28" s="4">
        <f t="shared" si="0"/>
        <v>0</v>
      </c>
      <c r="H28" s="4" t="str">
        <f t="shared" si="1"/>
        <v>，2506644</v>
      </c>
      <c r="I28" s="4" t="str">
        <f>VLOOKUP(A28,HOP!A:U,21,0)</f>
        <v>直连</v>
      </c>
    </row>
    <row r="29" s="4" customFormat="1" spans="1:9">
      <c r="A29" s="5">
        <v>17790530132</v>
      </c>
      <c r="B29" s="6">
        <v>44662</v>
      </c>
      <c r="C29" s="6">
        <v>44663</v>
      </c>
      <c r="D29" s="4">
        <v>348</v>
      </c>
      <c r="E29" s="4" t="str">
        <f>VLOOKUP(A29,HOP!A:L,12,0)</f>
        <v>348.00</v>
      </c>
      <c r="F29" s="4" t="str">
        <f>VLOOKUP(A29,HOP!A:C,3,0)</f>
        <v>2506662</v>
      </c>
      <c r="G29" s="4">
        <f t="shared" si="0"/>
        <v>0</v>
      </c>
      <c r="H29" s="4" t="str">
        <f t="shared" si="1"/>
        <v>，2506662</v>
      </c>
      <c r="I29" s="4" t="str">
        <f>VLOOKUP(A29,HOP!A:U,21,0)</f>
        <v>直连</v>
      </c>
    </row>
    <row r="30" s="4" customFormat="1" spans="1:9">
      <c r="A30" s="5">
        <v>17790616394</v>
      </c>
      <c r="B30" s="6">
        <v>44662</v>
      </c>
      <c r="C30" s="6">
        <v>44663</v>
      </c>
      <c r="D30" s="4">
        <v>126</v>
      </c>
      <c r="E30" s="4" t="str">
        <f>VLOOKUP(A30,HOP!A:L,12,0)</f>
        <v>126.00</v>
      </c>
      <c r="F30" s="4" t="str">
        <f>VLOOKUP(A30,HOP!A:C,3,0)</f>
        <v>2506677</v>
      </c>
      <c r="G30" s="4">
        <f t="shared" si="0"/>
        <v>0</v>
      </c>
      <c r="H30" s="4" t="str">
        <f t="shared" si="1"/>
        <v>，2506677</v>
      </c>
      <c r="I30" s="4" t="str">
        <f>VLOOKUP(A30,HOP!A:U,21,0)</f>
        <v>直连</v>
      </c>
    </row>
    <row r="31" s="4" customFormat="1" spans="1:9">
      <c r="A31" s="5">
        <v>17790649097</v>
      </c>
      <c r="B31" s="6">
        <v>44662</v>
      </c>
      <c r="C31" s="6">
        <v>44663</v>
      </c>
      <c r="D31" s="4">
        <v>126</v>
      </c>
      <c r="E31" s="4" t="str">
        <f>VLOOKUP(A31,HOP!A:L,12,0)</f>
        <v>126.00</v>
      </c>
      <c r="F31" s="4" t="str">
        <f>VLOOKUP(A31,HOP!A:C,3,0)</f>
        <v>2506683</v>
      </c>
      <c r="G31" s="4">
        <f t="shared" si="0"/>
        <v>0</v>
      </c>
      <c r="H31" s="4" t="str">
        <f t="shared" si="1"/>
        <v>，2506683</v>
      </c>
      <c r="I31" s="4" t="str">
        <f>VLOOKUP(A31,HOP!A:U,21,0)</f>
        <v>直连</v>
      </c>
    </row>
    <row r="32" s="4" customFormat="1" spans="1:9">
      <c r="A32" s="5">
        <v>17790656195</v>
      </c>
      <c r="B32" s="6">
        <v>44662</v>
      </c>
      <c r="C32" s="6">
        <v>44663</v>
      </c>
      <c r="D32" s="4">
        <v>101</v>
      </c>
      <c r="E32" s="4" t="str">
        <f>VLOOKUP(A32,HOP!A:L,12,0)</f>
        <v>101.00</v>
      </c>
      <c r="F32" s="4" t="str">
        <f>VLOOKUP(A32,HOP!A:C,3,0)</f>
        <v>2506685</v>
      </c>
      <c r="G32" s="4">
        <f t="shared" si="0"/>
        <v>0</v>
      </c>
      <c r="H32" s="4" t="str">
        <f t="shared" si="1"/>
        <v>，2506685</v>
      </c>
      <c r="I32" s="4" t="str">
        <f>VLOOKUP(A32,HOP!A:U,21,0)</f>
        <v>直连</v>
      </c>
    </row>
    <row r="33" s="4" customFormat="1" spans="1:9">
      <c r="A33" s="5">
        <v>17790675895</v>
      </c>
      <c r="B33" s="6">
        <v>44662</v>
      </c>
      <c r="C33" s="6">
        <v>44663</v>
      </c>
      <c r="D33" s="4">
        <v>410</v>
      </c>
      <c r="E33" s="4" t="str">
        <f>VLOOKUP(A33,HOP!A:L,12,0)</f>
        <v>410.00</v>
      </c>
      <c r="F33" s="4" t="str">
        <f>VLOOKUP(A33,HOP!A:C,3,0)</f>
        <v>2506693</v>
      </c>
      <c r="G33" s="4">
        <f t="shared" si="0"/>
        <v>0</v>
      </c>
      <c r="H33" s="4" t="str">
        <f t="shared" si="1"/>
        <v>，2506693</v>
      </c>
      <c r="I33" s="4" t="str">
        <f>VLOOKUP(A33,HOP!A:U,21,0)</f>
        <v>直连</v>
      </c>
    </row>
    <row r="34" s="4" customFormat="1" spans="1:9">
      <c r="A34" s="5">
        <v>17790708421</v>
      </c>
      <c r="B34" s="6">
        <v>44662</v>
      </c>
      <c r="C34" s="6">
        <v>44663</v>
      </c>
      <c r="D34" s="4">
        <v>209</v>
      </c>
      <c r="E34" s="4" t="str">
        <f>VLOOKUP(A34,HOP!A:L,12,0)</f>
        <v>209.00</v>
      </c>
      <c r="F34" s="4" t="str">
        <f>VLOOKUP(A34,HOP!A:C,3,0)</f>
        <v>2506701</v>
      </c>
      <c r="G34" s="4">
        <f t="shared" si="0"/>
        <v>0</v>
      </c>
      <c r="H34" s="4" t="str">
        <f t="shared" si="1"/>
        <v>，2506701</v>
      </c>
      <c r="I34" s="4" t="str">
        <f>VLOOKUP(A34,HOP!A:U,21,0)</f>
        <v>直连</v>
      </c>
    </row>
    <row r="35" s="4" customFormat="1" spans="1:9">
      <c r="A35" s="5">
        <v>17790813498</v>
      </c>
      <c r="B35" s="6">
        <v>44662</v>
      </c>
      <c r="C35" s="6">
        <v>44663</v>
      </c>
      <c r="D35" s="4">
        <v>531</v>
      </c>
      <c r="E35" s="4" t="str">
        <f>VLOOKUP(A35,HOP!A:L,12,0)</f>
        <v>531.00</v>
      </c>
      <c r="F35" s="4" t="str">
        <f>VLOOKUP(A35,HOP!A:C,3,0)</f>
        <v>2506714</v>
      </c>
      <c r="G35" s="4">
        <f t="shared" si="0"/>
        <v>0</v>
      </c>
      <c r="H35" s="4" t="str">
        <f t="shared" si="1"/>
        <v>，2506714</v>
      </c>
      <c r="I35" s="4" t="str">
        <f>VLOOKUP(A35,HOP!A:U,21,0)</f>
        <v>直连</v>
      </c>
    </row>
    <row r="37" spans="4:4">
      <c r="D37" s="4">
        <f>SUM(D2:D36)</f>
        <v>9689</v>
      </c>
    </row>
    <row r="38" spans="4:4">
      <c r="D38" s="4" t="s">
        <v>173</v>
      </c>
    </row>
    <row r="41" spans="1:3">
      <c r="A41" s="4" t="s">
        <v>174</v>
      </c>
      <c r="C41" s="4">
        <v>9612</v>
      </c>
    </row>
    <row r="42" spans="1:3">
      <c r="A42" s="4" t="s">
        <v>175</v>
      </c>
      <c r="C42" s="4">
        <v>77</v>
      </c>
    </row>
    <row r="43" spans="1:3">
      <c r="A43" s="4" t="s">
        <v>176</v>
      </c>
      <c r="C43" s="4">
        <f>SUBTOTAL(9,C41:C42)</f>
        <v>9689</v>
      </c>
    </row>
  </sheetData>
  <autoFilter ref="A1:X35">
    <filterColumn colId="3">
      <filters>
        <filter val="410"/>
        <filter val="510"/>
        <filter val="151"/>
        <filter val="794"/>
        <filter val="1119"/>
        <filter val="660"/>
        <filter val="124"/>
        <filter val="624"/>
        <filter val="126"/>
        <filter val="531"/>
        <filter val="272"/>
        <filter val="75"/>
        <filter val="76"/>
        <filter val="136"/>
        <filter val="77"/>
        <filter val="100"/>
        <filter val="101"/>
        <filter val="341"/>
        <filter val="202"/>
        <filter val="382"/>
        <filter val="143"/>
        <filter val="147"/>
        <filter val="348"/>
        <filter val="588"/>
        <filter val="89"/>
        <filter val="2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177</v>
      </c>
      <c r="B1" s="2" t="s">
        <v>178</v>
      </c>
      <c r="C1" s="2" t="s">
        <v>179</v>
      </c>
      <c r="D1" s="2" t="s">
        <v>180</v>
      </c>
      <c r="E1" s="2" t="s">
        <v>13</v>
      </c>
      <c r="F1" s="2" t="s">
        <v>5</v>
      </c>
      <c r="G1" s="2" t="s">
        <v>6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  <c r="U1" s="2" t="s">
        <v>194</v>
      </c>
    </row>
    <row r="2" s="1" customFormat="1" spans="1:21">
      <c r="A2" s="3">
        <v>17790813498</v>
      </c>
      <c r="B2" s="1" t="s">
        <v>195</v>
      </c>
      <c r="C2" s="1" t="s">
        <v>196</v>
      </c>
      <c r="D2" s="1" t="s">
        <v>197</v>
      </c>
      <c r="E2" s="1" t="s">
        <v>198</v>
      </c>
      <c r="F2" s="1" t="s">
        <v>195</v>
      </c>
      <c r="G2" s="1" t="s">
        <v>199</v>
      </c>
      <c r="H2" s="1" t="s">
        <v>200</v>
      </c>
      <c r="I2" s="1" t="s">
        <v>201</v>
      </c>
      <c r="J2" s="1" t="s">
        <v>202</v>
      </c>
      <c r="K2" s="1" t="s">
        <v>201</v>
      </c>
      <c r="L2" s="1" t="s">
        <v>201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209</v>
      </c>
      <c r="U2" s="1" t="s">
        <v>210</v>
      </c>
    </row>
    <row r="3" s="1" customFormat="1" spans="1:21">
      <c r="A3" s="3">
        <v>17790708421</v>
      </c>
      <c r="B3" s="1" t="s">
        <v>195</v>
      </c>
      <c r="C3" s="1" t="s">
        <v>211</v>
      </c>
      <c r="D3" s="1" t="s">
        <v>212</v>
      </c>
      <c r="E3" s="1" t="s">
        <v>213</v>
      </c>
      <c r="F3" s="1" t="s">
        <v>195</v>
      </c>
      <c r="G3" s="1" t="s">
        <v>199</v>
      </c>
      <c r="H3" s="1" t="s">
        <v>200</v>
      </c>
      <c r="I3" s="1" t="s">
        <v>214</v>
      </c>
      <c r="J3" s="1" t="s">
        <v>202</v>
      </c>
      <c r="K3" s="1" t="s">
        <v>214</v>
      </c>
      <c r="L3" s="1" t="s">
        <v>214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215</v>
      </c>
      <c r="S3" s="1" t="s">
        <v>208</v>
      </c>
      <c r="T3" s="1" t="s">
        <v>209</v>
      </c>
      <c r="U3" s="1" t="s">
        <v>210</v>
      </c>
    </row>
    <row r="4" s="1" customFormat="1" spans="1:21">
      <c r="A4" s="3">
        <v>17790675895</v>
      </c>
      <c r="B4" s="1" t="s">
        <v>195</v>
      </c>
      <c r="C4" s="1" t="s">
        <v>216</v>
      </c>
      <c r="D4" s="1" t="s">
        <v>217</v>
      </c>
      <c r="E4" s="1" t="s">
        <v>218</v>
      </c>
      <c r="F4" s="1" t="s">
        <v>195</v>
      </c>
      <c r="G4" s="1" t="s">
        <v>199</v>
      </c>
      <c r="H4" s="1" t="s">
        <v>200</v>
      </c>
      <c r="I4" s="1" t="s">
        <v>219</v>
      </c>
      <c r="J4" s="1" t="s">
        <v>202</v>
      </c>
      <c r="K4" s="1" t="s">
        <v>219</v>
      </c>
      <c r="L4" s="1" t="s">
        <v>219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206</v>
      </c>
      <c r="R4" s="1" t="s">
        <v>220</v>
      </c>
      <c r="S4" s="1" t="s">
        <v>208</v>
      </c>
      <c r="T4" s="1" t="s">
        <v>209</v>
      </c>
      <c r="U4" s="1" t="s">
        <v>210</v>
      </c>
    </row>
    <row r="5" s="1" customFormat="1" spans="1:21">
      <c r="A5" s="3">
        <v>17790656195</v>
      </c>
      <c r="B5" s="1" t="s">
        <v>195</v>
      </c>
      <c r="C5" s="1" t="s">
        <v>221</v>
      </c>
      <c r="D5" s="1" t="s">
        <v>222</v>
      </c>
      <c r="E5" s="1" t="s">
        <v>156</v>
      </c>
      <c r="F5" s="1" t="s">
        <v>195</v>
      </c>
      <c r="G5" s="1" t="s">
        <v>199</v>
      </c>
      <c r="H5" s="1" t="s">
        <v>200</v>
      </c>
      <c r="I5" s="1" t="s">
        <v>223</v>
      </c>
      <c r="J5" s="1" t="s">
        <v>202</v>
      </c>
      <c r="K5" s="1" t="s">
        <v>223</v>
      </c>
      <c r="L5" s="1" t="s">
        <v>223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206</v>
      </c>
      <c r="R5" s="1" t="s">
        <v>224</v>
      </c>
      <c r="S5" s="1" t="s">
        <v>208</v>
      </c>
      <c r="T5" s="1" t="s">
        <v>209</v>
      </c>
      <c r="U5" s="1" t="s">
        <v>210</v>
      </c>
    </row>
    <row r="6" s="1" customFormat="1" spans="1:21">
      <c r="A6" s="3">
        <v>17790649097</v>
      </c>
      <c r="B6" s="1" t="s">
        <v>195</v>
      </c>
      <c r="C6" s="1" t="s">
        <v>225</v>
      </c>
      <c r="D6" s="1" t="s">
        <v>226</v>
      </c>
      <c r="E6" s="1" t="s">
        <v>152</v>
      </c>
      <c r="F6" s="1" t="s">
        <v>195</v>
      </c>
      <c r="G6" s="1" t="s">
        <v>199</v>
      </c>
      <c r="H6" s="1" t="s">
        <v>200</v>
      </c>
      <c r="I6" s="1" t="s">
        <v>227</v>
      </c>
      <c r="J6" s="1" t="s">
        <v>202</v>
      </c>
      <c r="K6" s="1" t="s">
        <v>227</v>
      </c>
      <c r="L6" s="1" t="s">
        <v>227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206</v>
      </c>
      <c r="R6" s="1" t="s">
        <v>228</v>
      </c>
      <c r="S6" s="1" t="s">
        <v>208</v>
      </c>
      <c r="T6" s="1" t="s">
        <v>209</v>
      </c>
      <c r="U6" s="1" t="s">
        <v>210</v>
      </c>
    </row>
    <row r="7" s="1" customFormat="1" spans="1:21">
      <c r="A7" s="3">
        <v>17790616394</v>
      </c>
      <c r="B7" s="1" t="s">
        <v>195</v>
      </c>
      <c r="C7" s="1" t="s">
        <v>229</v>
      </c>
      <c r="D7" s="1" t="s">
        <v>230</v>
      </c>
      <c r="E7" s="1" t="s">
        <v>148</v>
      </c>
      <c r="F7" s="1" t="s">
        <v>195</v>
      </c>
      <c r="G7" s="1" t="s">
        <v>199</v>
      </c>
      <c r="H7" s="1" t="s">
        <v>200</v>
      </c>
      <c r="I7" s="1" t="s">
        <v>227</v>
      </c>
      <c r="J7" s="1" t="s">
        <v>202</v>
      </c>
      <c r="K7" s="1" t="s">
        <v>227</v>
      </c>
      <c r="L7" s="1" t="s">
        <v>227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206</v>
      </c>
      <c r="R7" s="1" t="s">
        <v>231</v>
      </c>
      <c r="S7" s="1" t="s">
        <v>208</v>
      </c>
      <c r="T7" s="1" t="s">
        <v>209</v>
      </c>
      <c r="U7" s="1" t="s">
        <v>210</v>
      </c>
    </row>
    <row r="8" s="1" customFormat="1" spans="1:21">
      <c r="A8" s="3">
        <v>17790530132</v>
      </c>
      <c r="B8" s="1" t="s">
        <v>195</v>
      </c>
      <c r="C8" s="1" t="s">
        <v>232</v>
      </c>
      <c r="D8" s="1" t="s">
        <v>233</v>
      </c>
      <c r="E8" s="1" t="s">
        <v>234</v>
      </c>
      <c r="F8" s="1" t="s">
        <v>195</v>
      </c>
      <c r="G8" s="1" t="s">
        <v>199</v>
      </c>
      <c r="H8" s="1" t="s">
        <v>200</v>
      </c>
      <c r="I8" s="1" t="s">
        <v>235</v>
      </c>
      <c r="J8" s="1" t="s">
        <v>202</v>
      </c>
      <c r="K8" s="1" t="s">
        <v>235</v>
      </c>
      <c r="L8" s="1" t="s">
        <v>235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206</v>
      </c>
      <c r="R8" s="1" t="s">
        <v>236</v>
      </c>
      <c r="S8" s="1" t="s">
        <v>208</v>
      </c>
      <c r="T8" s="1" t="s">
        <v>209</v>
      </c>
      <c r="U8" s="1" t="s">
        <v>210</v>
      </c>
    </row>
    <row r="9" s="1" customFormat="1" spans="1:21">
      <c r="A9" s="3">
        <v>17790474043</v>
      </c>
      <c r="B9" s="1" t="s">
        <v>195</v>
      </c>
      <c r="C9" s="1" t="s">
        <v>237</v>
      </c>
      <c r="D9" s="1" t="s">
        <v>238</v>
      </c>
      <c r="E9" s="1" t="s">
        <v>143</v>
      </c>
      <c r="F9" s="1" t="s">
        <v>195</v>
      </c>
      <c r="G9" s="1" t="s">
        <v>199</v>
      </c>
      <c r="H9" s="1" t="s">
        <v>200</v>
      </c>
      <c r="I9" s="1" t="s">
        <v>239</v>
      </c>
      <c r="J9" s="1" t="s">
        <v>202</v>
      </c>
      <c r="K9" s="1" t="s">
        <v>239</v>
      </c>
      <c r="L9" s="1" t="s">
        <v>239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206</v>
      </c>
      <c r="R9" s="1" t="s">
        <v>240</v>
      </c>
      <c r="S9" s="1" t="s">
        <v>208</v>
      </c>
      <c r="T9" s="1" t="s">
        <v>209</v>
      </c>
      <c r="U9" s="1" t="s">
        <v>210</v>
      </c>
    </row>
    <row r="10" s="1" customFormat="1" spans="1:21">
      <c r="A10" s="3">
        <v>17790466554</v>
      </c>
      <c r="B10" s="1" t="s">
        <v>195</v>
      </c>
      <c r="C10" s="1" t="s">
        <v>241</v>
      </c>
      <c r="D10" s="1" t="s">
        <v>242</v>
      </c>
      <c r="E10" s="1" t="s">
        <v>139</v>
      </c>
      <c r="F10" s="1" t="s">
        <v>195</v>
      </c>
      <c r="G10" s="1" t="s">
        <v>199</v>
      </c>
      <c r="H10" s="1" t="s">
        <v>200</v>
      </c>
      <c r="I10" s="1" t="s">
        <v>243</v>
      </c>
      <c r="J10" s="1" t="s">
        <v>202</v>
      </c>
      <c r="K10" s="1" t="s">
        <v>243</v>
      </c>
      <c r="L10" s="1" t="s">
        <v>243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206</v>
      </c>
      <c r="R10" s="1" t="s">
        <v>244</v>
      </c>
      <c r="S10" s="1" t="s">
        <v>208</v>
      </c>
      <c r="T10" s="1" t="s">
        <v>209</v>
      </c>
      <c r="U10" s="1" t="s">
        <v>210</v>
      </c>
    </row>
    <row r="11" s="1" customFormat="1" spans="1:21">
      <c r="A11" s="3">
        <v>17790362041</v>
      </c>
      <c r="B11" s="1" t="s">
        <v>195</v>
      </c>
      <c r="C11" s="1" t="s">
        <v>245</v>
      </c>
      <c r="D11" s="1" t="s">
        <v>246</v>
      </c>
      <c r="E11" s="1" t="s">
        <v>134</v>
      </c>
      <c r="F11" s="1" t="s">
        <v>195</v>
      </c>
      <c r="G11" s="1" t="s">
        <v>199</v>
      </c>
      <c r="H11" s="1" t="s">
        <v>200</v>
      </c>
      <c r="I11" s="1" t="s">
        <v>247</v>
      </c>
      <c r="J11" s="1" t="s">
        <v>202</v>
      </c>
      <c r="K11" s="1" t="s">
        <v>247</v>
      </c>
      <c r="L11" s="1" t="s">
        <v>204</v>
      </c>
      <c r="M11" s="1" t="s">
        <v>248</v>
      </c>
      <c r="N11" s="1" t="s">
        <v>248</v>
      </c>
      <c r="O11" s="1" t="s">
        <v>204</v>
      </c>
      <c r="P11" s="1" t="s">
        <v>205</v>
      </c>
      <c r="Q11" s="1" t="s">
        <v>206</v>
      </c>
      <c r="R11" s="1" t="s">
        <v>249</v>
      </c>
      <c r="S11" s="1" t="s">
        <v>208</v>
      </c>
      <c r="T11" s="1" t="s">
        <v>209</v>
      </c>
      <c r="U11" s="1" t="s">
        <v>210</v>
      </c>
    </row>
    <row r="12" s="1" customFormat="1" spans="1:21">
      <c r="A12" s="3">
        <v>17790215729</v>
      </c>
      <c r="B12" s="1" t="s">
        <v>195</v>
      </c>
      <c r="C12" s="1" t="s">
        <v>250</v>
      </c>
      <c r="D12" s="1" t="s">
        <v>233</v>
      </c>
      <c r="E12" s="1" t="s">
        <v>251</v>
      </c>
      <c r="F12" s="1" t="s">
        <v>195</v>
      </c>
      <c r="G12" s="1" t="s">
        <v>199</v>
      </c>
      <c r="H12" s="1" t="s">
        <v>200</v>
      </c>
      <c r="I12" s="1" t="s">
        <v>235</v>
      </c>
      <c r="J12" s="1" t="s">
        <v>202</v>
      </c>
      <c r="K12" s="1" t="s">
        <v>235</v>
      </c>
      <c r="L12" s="1" t="s">
        <v>235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206</v>
      </c>
      <c r="R12" s="1" t="s">
        <v>252</v>
      </c>
      <c r="S12" s="1" t="s">
        <v>208</v>
      </c>
      <c r="T12" s="1" t="s">
        <v>209</v>
      </c>
      <c r="U12" s="1" t="s">
        <v>210</v>
      </c>
    </row>
    <row r="13" s="1" customFormat="1" spans="1:21">
      <c r="A13" s="3">
        <v>17790103587</v>
      </c>
      <c r="B13" s="1" t="s">
        <v>195</v>
      </c>
      <c r="C13" s="1" t="s">
        <v>253</v>
      </c>
      <c r="D13" s="1" t="s">
        <v>254</v>
      </c>
      <c r="E13" s="1" t="s">
        <v>126</v>
      </c>
      <c r="F13" s="1" t="s">
        <v>195</v>
      </c>
      <c r="G13" s="1" t="s">
        <v>199</v>
      </c>
      <c r="H13" s="1" t="s">
        <v>200</v>
      </c>
      <c r="I13" s="1" t="s">
        <v>255</v>
      </c>
      <c r="J13" s="1" t="s">
        <v>202</v>
      </c>
      <c r="K13" s="1" t="s">
        <v>255</v>
      </c>
      <c r="L13" s="1" t="s">
        <v>255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206</v>
      </c>
      <c r="R13" s="1" t="s">
        <v>256</v>
      </c>
      <c r="S13" s="1" t="s">
        <v>208</v>
      </c>
      <c r="T13" s="1" t="s">
        <v>209</v>
      </c>
      <c r="U13" s="1" t="s">
        <v>210</v>
      </c>
    </row>
    <row r="14" s="1" customFormat="1" spans="1:21">
      <c r="A14" s="3">
        <v>17790076152</v>
      </c>
      <c r="B14" s="1" t="s">
        <v>195</v>
      </c>
      <c r="C14" s="1" t="s">
        <v>257</v>
      </c>
      <c r="D14" s="1" t="s">
        <v>258</v>
      </c>
      <c r="E14" s="1" t="s">
        <v>122</v>
      </c>
      <c r="F14" s="1" t="s">
        <v>195</v>
      </c>
      <c r="G14" s="1" t="s">
        <v>199</v>
      </c>
      <c r="H14" s="1" t="s">
        <v>200</v>
      </c>
      <c r="I14" s="1" t="s">
        <v>259</v>
      </c>
      <c r="J14" s="1" t="s">
        <v>202</v>
      </c>
      <c r="K14" s="1" t="s">
        <v>259</v>
      </c>
      <c r="L14" s="1" t="s">
        <v>259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206</v>
      </c>
      <c r="R14" s="1" t="s">
        <v>260</v>
      </c>
      <c r="S14" s="1" t="s">
        <v>208</v>
      </c>
      <c r="T14" s="1" t="s">
        <v>209</v>
      </c>
      <c r="U14" s="1" t="s">
        <v>210</v>
      </c>
    </row>
    <row r="15" s="1" customFormat="1" spans="1:21">
      <c r="A15" s="3">
        <v>17789841214</v>
      </c>
      <c r="B15" s="1" t="s">
        <v>195</v>
      </c>
      <c r="C15" s="1" t="s">
        <v>261</v>
      </c>
      <c r="D15" s="1" t="s">
        <v>262</v>
      </c>
      <c r="E15" s="1" t="s">
        <v>111</v>
      </c>
      <c r="F15" s="1" t="s">
        <v>195</v>
      </c>
      <c r="G15" s="1" t="s">
        <v>199</v>
      </c>
      <c r="H15" s="1" t="s">
        <v>200</v>
      </c>
      <c r="I15" s="1" t="s">
        <v>247</v>
      </c>
      <c r="J15" s="1" t="s">
        <v>202</v>
      </c>
      <c r="K15" s="1" t="s">
        <v>247</v>
      </c>
      <c r="L15" s="1" t="s">
        <v>247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206</v>
      </c>
      <c r="R15" s="1" t="s">
        <v>263</v>
      </c>
      <c r="S15" s="1" t="s">
        <v>208</v>
      </c>
      <c r="T15" s="1" t="s">
        <v>209</v>
      </c>
      <c r="U15" s="1" t="s">
        <v>210</v>
      </c>
    </row>
    <row r="16" s="1" customFormat="1" spans="1:21">
      <c r="A16" s="3">
        <v>17789766284</v>
      </c>
      <c r="B16" s="1" t="s">
        <v>195</v>
      </c>
      <c r="C16" s="1" t="s">
        <v>264</v>
      </c>
      <c r="D16" s="1" t="s">
        <v>265</v>
      </c>
      <c r="E16" s="1" t="s">
        <v>107</v>
      </c>
      <c r="F16" s="1" t="s">
        <v>195</v>
      </c>
      <c r="G16" s="1" t="s">
        <v>199</v>
      </c>
      <c r="H16" s="1" t="s">
        <v>200</v>
      </c>
      <c r="I16" s="1" t="s">
        <v>266</v>
      </c>
      <c r="J16" s="1" t="s">
        <v>202</v>
      </c>
      <c r="K16" s="1" t="s">
        <v>266</v>
      </c>
      <c r="L16" s="1" t="s">
        <v>266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206</v>
      </c>
      <c r="R16" s="1" t="s">
        <v>267</v>
      </c>
      <c r="S16" s="1" t="s">
        <v>208</v>
      </c>
      <c r="T16" s="1" t="s">
        <v>209</v>
      </c>
      <c r="U16" s="1" t="s">
        <v>210</v>
      </c>
    </row>
    <row r="17" s="1" customFormat="1" spans="1:21">
      <c r="A17" s="3">
        <v>17789663591</v>
      </c>
      <c r="B17" s="1" t="s">
        <v>195</v>
      </c>
      <c r="C17" s="1" t="s">
        <v>268</v>
      </c>
      <c r="D17" s="1" t="s">
        <v>269</v>
      </c>
      <c r="E17" s="1" t="s">
        <v>102</v>
      </c>
      <c r="F17" s="1" t="s">
        <v>195</v>
      </c>
      <c r="G17" s="1" t="s">
        <v>199</v>
      </c>
      <c r="H17" s="1" t="s">
        <v>200</v>
      </c>
      <c r="I17" s="1" t="s">
        <v>270</v>
      </c>
      <c r="J17" s="1" t="s">
        <v>202</v>
      </c>
      <c r="K17" s="1" t="s">
        <v>270</v>
      </c>
      <c r="L17" s="1" t="s">
        <v>270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206</v>
      </c>
      <c r="R17" s="1" t="s">
        <v>271</v>
      </c>
      <c r="S17" s="1" t="s">
        <v>208</v>
      </c>
      <c r="T17" s="1" t="s">
        <v>209</v>
      </c>
      <c r="U17" s="1" t="s">
        <v>210</v>
      </c>
    </row>
    <row r="18" s="1" customFormat="1" spans="1:21">
      <c r="A18" s="3">
        <v>17789673456</v>
      </c>
      <c r="B18" s="1" t="s">
        <v>195</v>
      </c>
      <c r="C18" s="1" t="s">
        <v>272</v>
      </c>
      <c r="D18" s="1" t="s">
        <v>273</v>
      </c>
      <c r="E18" s="1" t="s">
        <v>274</v>
      </c>
      <c r="F18" s="1" t="s">
        <v>195</v>
      </c>
      <c r="G18" s="1" t="s">
        <v>199</v>
      </c>
      <c r="H18" s="1" t="s">
        <v>200</v>
      </c>
      <c r="I18" s="1" t="s">
        <v>275</v>
      </c>
      <c r="J18" s="1" t="s">
        <v>202</v>
      </c>
      <c r="K18" s="1" t="s">
        <v>275</v>
      </c>
      <c r="L18" s="1" t="s">
        <v>275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206</v>
      </c>
      <c r="R18" s="1" t="s">
        <v>276</v>
      </c>
      <c r="S18" s="1" t="s">
        <v>208</v>
      </c>
      <c r="T18" s="1" t="s">
        <v>209</v>
      </c>
      <c r="U18" s="1" t="s">
        <v>210</v>
      </c>
    </row>
    <row r="19" s="1" customFormat="1" spans="1:21">
      <c r="A19" s="3">
        <v>17789623525</v>
      </c>
      <c r="B19" s="1" t="s">
        <v>195</v>
      </c>
      <c r="C19" s="1" t="s">
        <v>277</v>
      </c>
      <c r="D19" s="1" t="s">
        <v>278</v>
      </c>
      <c r="E19" s="1" t="s">
        <v>94</v>
      </c>
      <c r="F19" s="1" t="s">
        <v>195</v>
      </c>
      <c r="G19" s="1" t="s">
        <v>199</v>
      </c>
      <c r="H19" s="1" t="s">
        <v>200</v>
      </c>
      <c r="I19" s="1" t="s">
        <v>279</v>
      </c>
      <c r="J19" s="1" t="s">
        <v>202</v>
      </c>
      <c r="K19" s="1" t="s">
        <v>279</v>
      </c>
      <c r="L19" s="1" t="s">
        <v>279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206</v>
      </c>
      <c r="R19" s="1" t="s">
        <v>280</v>
      </c>
      <c r="S19" s="1" t="s">
        <v>208</v>
      </c>
      <c r="T19" s="1" t="s">
        <v>209</v>
      </c>
      <c r="U19" s="1" t="s">
        <v>210</v>
      </c>
    </row>
    <row r="20" s="1" customFormat="1" spans="1:21">
      <c r="A20" s="3">
        <v>17789554917</v>
      </c>
      <c r="B20" s="1" t="s">
        <v>195</v>
      </c>
      <c r="C20" s="1" t="s">
        <v>281</v>
      </c>
      <c r="D20" s="1" t="s">
        <v>282</v>
      </c>
      <c r="E20" s="1" t="s">
        <v>88</v>
      </c>
      <c r="F20" s="1" t="s">
        <v>195</v>
      </c>
      <c r="G20" s="1" t="s">
        <v>199</v>
      </c>
      <c r="H20" s="1" t="s">
        <v>200</v>
      </c>
      <c r="I20" s="1" t="s">
        <v>283</v>
      </c>
      <c r="J20" s="1" t="s">
        <v>202</v>
      </c>
      <c r="K20" s="1" t="s">
        <v>283</v>
      </c>
      <c r="L20" s="1" t="s">
        <v>283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206</v>
      </c>
      <c r="R20" s="1" t="s">
        <v>284</v>
      </c>
      <c r="S20" s="1" t="s">
        <v>208</v>
      </c>
      <c r="T20" s="1" t="s">
        <v>209</v>
      </c>
      <c r="U20" s="1" t="s">
        <v>210</v>
      </c>
    </row>
    <row r="21" s="1" customFormat="1" spans="1:21">
      <c r="A21" s="3">
        <v>17789490129</v>
      </c>
      <c r="B21" s="1" t="s">
        <v>195</v>
      </c>
      <c r="C21" s="1" t="s">
        <v>285</v>
      </c>
      <c r="D21" s="1" t="s">
        <v>286</v>
      </c>
      <c r="E21" s="1" t="s">
        <v>287</v>
      </c>
      <c r="F21" s="1" t="s">
        <v>195</v>
      </c>
      <c r="G21" s="1" t="s">
        <v>199</v>
      </c>
      <c r="H21" s="1" t="s">
        <v>200</v>
      </c>
      <c r="I21" s="1" t="s">
        <v>288</v>
      </c>
      <c r="J21" s="1" t="s">
        <v>202</v>
      </c>
      <c r="K21" s="1" t="s">
        <v>288</v>
      </c>
      <c r="L21" s="1" t="s">
        <v>288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206</v>
      </c>
      <c r="R21" s="1" t="s">
        <v>289</v>
      </c>
      <c r="S21" s="1" t="s">
        <v>208</v>
      </c>
      <c r="T21" s="1" t="s">
        <v>209</v>
      </c>
      <c r="U21" s="1" t="s">
        <v>210</v>
      </c>
    </row>
    <row r="22" s="1" customFormat="1" spans="1:21">
      <c r="A22" s="3">
        <v>17789334185</v>
      </c>
      <c r="B22" s="1" t="s">
        <v>195</v>
      </c>
      <c r="C22" s="1" t="s">
        <v>290</v>
      </c>
      <c r="D22" s="1" t="s">
        <v>291</v>
      </c>
      <c r="E22" s="1" t="s">
        <v>292</v>
      </c>
      <c r="F22" s="1" t="s">
        <v>195</v>
      </c>
      <c r="G22" s="1" t="s">
        <v>199</v>
      </c>
      <c r="H22" s="1" t="s">
        <v>200</v>
      </c>
      <c r="I22" s="1" t="s">
        <v>293</v>
      </c>
      <c r="J22" s="1" t="s">
        <v>202</v>
      </c>
      <c r="K22" s="1" t="s">
        <v>293</v>
      </c>
      <c r="L22" s="1" t="s">
        <v>293</v>
      </c>
      <c r="M22" s="1" t="s">
        <v>203</v>
      </c>
      <c r="N22" s="1" t="s">
        <v>203</v>
      </c>
      <c r="O22" s="1" t="s">
        <v>204</v>
      </c>
      <c r="P22" s="1" t="s">
        <v>205</v>
      </c>
      <c r="Q22" s="1" t="s">
        <v>206</v>
      </c>
      <c r="R22" s="1" t="s">
        <v>294</v>
      </c>
      <c r="S22" s="1" t="s">
        <v>208</v>
      </c>
      <c r="T22" s="1" t="s">
        <v>209</v>
      </c>
      <c r="U22" s="1" t="s">
        <v>210</v>
      </c>
    </row>
    <row r="23" s="1" customFormat="1" spans="1:21">
      <c r="A23" s="3">
        <v>17789134584</v>
      </c>
      <c r="B23" s="1" t="s">
        <v>195</v>
      </c>
      <c r="C23" s="1" t="s">
        <v>295</v>
      </c>
      <c r="D23" s="1" t="s">
        <v>273</v>
      </c>
      <c r="E23" s="1" t="s">
        <v>296</v>
      </c>
      <c r="F23" s="1" t="s">
        <v>195</v>
      </c>
      <c r="G23" s="1" t="s">
        <v>199</v>
      </c>
      <c r="H23" s="1" t="s">
        <v>200</v>
      </c>
      <c r="I23" s="1" t="s">
        <v>275</v>
      </c>
      <c r="J23" s="1" t="s">
        <v>202</v>
      </c>
      <c r="K23" s="1" t="s">
        <v>275</v>
      </c>
      <c r="L23" s="1" t="s">
        <v>275</v>
      </c>
      <c r="M23" s="1" t="s">
        <v>203</v>
      </c>
      <c r="N23" s="1" t="s">
        <v>203</v>
      </c>
      <c r="O23" s="1" t="s">
        <v>204</v>
      </c>
      <c r="P23" s="1" t="s">
        <v>205</v>
      </c>
      <c r="Q23" s="1" t="s">
        <v>206</v>
      </c>
      <c r="R23" s="1" t="s">
        <v>297</v>
      </c>
      <c r="S23" s="1" t="s">
        <v>208</v>
      </c>
      <c r="T23" s="1" t="s">
        <v>209</v>
      </c>
      <c r="U23" s="1" t="s">
        <v>210</v>
      </c>
    </row>
    <row r="24" s="1" customFormat="1" spans="1:21">
      <c r="A24" s="3">
        <v>17782737498</v>
      </c>
      <c r="B24" s="1" t="s">
        <v>298</v>
      </c>
      <c r="C24" s="1" t="s">
        <v>299</v>
      </c>
      <c r="D24" s="1" t="s">
        <v>300</v>
      </c>
      <c r="E24" s="1" t="s">
        <v>71</v>
      </c>
      <c r="F24" s="1" t="s">
        <v>298</v>
      </c>
      <c r="G24" s="1" t="s">
        <v>199</v>
      </c>
      <c r="H24" s="1" t="s">
        <v>200</v>
      </c>
      <c r="I24" s="1" t="s">
        <v>301</v>
      </c>
      <c r="J24" s="1" t="s">
        <v>202</v>
      </c>
      <c r="K24" s="1" t="s">
        <v>301</v>
      </c>
      <c r="L24" s="1" t="s">
        <v>301</v>
      </c>
      <c r="M24" s="1" t="s">
        <v>203</v>
      </c>
      <c r="N24" s="1" t="s">
        <v>203</v>
      </c>
      <c r="O24" s="1" t="s">
        <v>204</v>
      </c>
      <c r="P24" s="1" t="s">
        <v>205</v>
      </c>
      <c r="Q24" s="1" t="s">
        <v>206</v>
      </c>
      <c r="R24" s="1" t="s">
        <v>302</v>
      </c>
      <c r="S24" s="1" t="s">
        <v>208</v>
      </c>
      <c r="T24" s="1" t="s">
        <v>209</v>
      </c>
      <c r="U24" s="1" t="s">
        <v>210</v>
      </c>
    </row>
    <row r="25" s="1" customFormat="1" spans="1:21">
      <c r="A25" s="3">
        <v>17782672019</v>
      </c>
      <c r="B25" s="1" t="s">
        <v>298</v>
      </c>
      <c r="C25" s="1" t="s">
        <v>303</v>
      </c>
      <c r="D25" s="1" t="s">
        <v>304</v>
      </c>
      <c r="E25" s="1" t="s">
        <v>67</v>
      </c>
      <c r="F25" s="1" t="s">
        <v>298</v>
      </c>
      <c r="G25" s="1" t="s">
        <v>199</v>
      </c>
      <c r="H25" s="1" t="s">
        <v>200</v>
      </c>
      <c r="I25" s="1" t="s">
        <v>305</v>
      </c>
      <c r="J25" s="1" t="s">
        <v>202</v>
      </c>
      <c r="K25" s="1" t="s">
        <v>305</v>
      </c>
      <c r="L25" s="1" t="s">
        <v>305</v>
      </c>
      <c r="M25" s="1" t="s">
        <v>203</v>
      </c>
      <c r="N25" s="1" t="s">
        <v>203</v>
      </c>
      <c r="O25" s="1" t="s">
        <v>204</v>
      </c>
      <c r="P25" s="1" t="s">
        <v>205</v>
      </c>
      <c r="Q25" s="1" t="s">
        <v>206</v>
      </c>
      <c r="R25" s="1" t="s">
        <v>306</v>
      </c>
      <c r="S25" s="1" t="s">
        <v>208</v>
      </c>
      <c r="T25" s="1" t="s">
        <v>209</v>
      </c>
      <c r="U25" s="1" t="s">
        <v>210</v>
      </c>
    </row>
    <row r="26" s="1" customFormat="1" spans="1:21">
      <c r="A26" s="3">
        <v>17782386778</v>
      </c>
      <c r="B26" s="1" t="s">
        <v>307</v>
      </c>
      <c r="C26" s="1" t="s">
        <v>308</v>
      </c>
      <c r="D26" s="1" t="s">
        <v>309</v>
      </c>
      <c r="E26" s="1" t="s">
        <v>62</v>
      </c>
      <c r="F26" s="1" t="s">
        <v>298</v>
      </c>
      <c r="G26" s="1" t="s">
        <v>199</v>
      </c>
      <c r="H26" s="1" t="s">
        <v>200</v>
      </c>
      <c r="I26" s="1" t="s">
        <v>310</v>
      </c>
      <c r="J26" s="1" t="s">
        <v>202</v>
      </c>
      <c r="K26" s="1" t="s">
        <v>310</v>
      </c>
      <c r="L26" s="1" t="s">
        <v>310</v>
      </c>
      <c r="M26" s="1" t="s">
        <v>203</v>
      </c>
      <c r="N26" s="1" t="s">
        <v>203</v>
      </c>
      <c r="O26" s="1" t="s">
        <v>204</v>
      </c>
      <c r="P26" s="1" t="s">
        <v>205</v>
      </c>
      <c r="Q26" s="1" t="s">
        <v>206</v>
      </c>
      <c r="R26" s="1" t="s">
        <v>311</v>
      </c>
      <c r="S26" s="1" t="s">
        <v>208</v>
      </c>
      <c r="T26" s="1" t="s">
        <v>209</v>
      </c>
      <c r="U26" s="1" t="s">
        <v>210</v>
      </c>
    </row>
    <row r="27" s="1" customFormat="1" spans="1:21">
      <c r="A27" s="3">
        <v>17782002495</v>
      </c>
      <c r="B27" s="1" t="s">
        <v>307</v>
      </c>
      <c r="C27" s="1" t="s">
        <v>312</v>
      </c>
      <c r="D27" s="1" t="s">
        <v>313</v>
      </c>
      <c r="E27" s="1" t="s">
        <v>57</v>
      </c>
      <c r="F27" s="1" t="s">
        <v>298</v>
      </c>
      <c r="G27" s="1" t="s">
        <v>199</v>
      </c>
      <c r="H27" s="1" t="s">
        <v>200</v>
      </c>
      <c r="I27" s="1" t="s">
        <v>314</v>
      </c>
      <c r="J27" s="1" t="s">
        <v>202</v>
      </c>
      <c r="K27" s="1" t="s">
        <v>314</v>
      </c>
      <c r="L27" s="1" t="s">
        <v>314</v>
      </c>
      <c r="M27" s="1" t="s">
        <v>203</v>
      </c>
      <c r="N27" s="1" t="s">
        <v>203</v>
      </c>
      <c r="O27" s="1" t="s">
        <v>204</v>
      </c>
      <c r="P27" s="1" t="s">
        <v>205</v>
      </c>
      <c r="Q27" s="1" t="s">
        <v>206</v>
      </c>
      <c r="R27" s="1" t="s">
        <v>315</v>
      </c>
      <c r="S27" s="1" t="s">
        <v>208</v>
      </c>
      <c r="T27" s="1" t="s">
        <v>209</v>
      </c>
      <c r="U27" s="1" t="s">
        <v>210</v>
      </c>
    </row>
    <row r="28" s="1" customFormat="1" spans="1:21">
      <c r="A28" s="3">
        <v>17780363328</v>
      </c>
      <c r="B28" s="1" t="s">
        <v>307</v>
      </c>
      <c r="C28" s="1" t="s">
        <v>316</v>
      </c>
      <c r="D28" s="1" t="s">
        <v>317</v>
      </c>
      <c r="E28" s="1" t="s">
        <v>318</v>
      </c>
      <c r="F28" s="1" t="s">
        <v>195</v>
      </c>
      <c r="G28" s="1" t="s">
        <v>199</v>
      </c>
      <c r="H28" s="1" t="s">
        <v>200</v>
      </c>
      <c r="I28" s="1" t="s">
        <v>319</v>
      </c>
      <c r="J28" s="1" t="s">
        <v>202</v>
      </c>
      <c r="K28" s="1" t="s">
        <v>319</v>
      </c>
      <c r="L28" s="1" t="s">
        <v>319</v>
      </c>
      <c r="M28" s="1" t="s">
        <v>203</v>
      </c>
      <c r="N28" s="1" t="s">
        <v>203</v>
      </c>
      <c r="O28" s="1" t="s">
        <v>204</v>
      </c>
      <c r="P28" s="1" t="s">
        <v>205</v>
      </c>
      <c r="Q28" s="1" t="s">
        <v>206</v>
      </c>
      <c r="R28" s="1" t="s">
        <v>320</v>
      </c>
      <c r="S28" s="1" t="s">
        <v>208</v>
      </c>
      <c r="T28" s="1" t="s">
        <v>209</v>
      </c>
      <c r="U28" s="1" t="s">
        <v>210</v>
      </c>
    </row>
    <row r="29" s="1" customFormat="1" spans="1:21">
      <c r="A29" s="3">
        <v>17779914233</v>
      </c>
      <c r="B29" s="1" t="s">
        <v>321</v>
      </c>
      <c r="C29" s="1" t="s">
        <v>322</v>
      </c>
      <c r="D29" s="1" t="s">
        <v>323</v>
      </c>
      <c r="E29" s="1" t="s">
        <v>324</v>
      </c>
      <c r="F29" s="1" t="s">
        <v>307</v>
      </c>
      <c r="G29" s="1" t="s">
        <v>199</v>
      </c>
      <c r="H29" s="1" t="s">
        <v>200</v>
      </c>
      <c r="I29" s="1" t="s">
        <v>325</v>
      </c>
      <c r="J29" s="1" t="s">
        <v>202</v>
      </c>
      <c r="K29" s="1" t="s">
        <v>325</v>
      </c>
      <c r="L29" s="1" t="s">
        <v>325</v>
      </c>
      <c r="M29" s="1" t="s">
        <v>203</v>
      </c>
      <c r="N29" s="1" t="s">
        <v>203</v>
      </c>
      <c r="O29" s="1" t="s">
        <v>204</v>
      </c>
      <c r="P29" s="1" t="s">
        <v>205</v>
      </c>
      <c r="Q29" s="1" t="s">
        <v>206</v>
      </c>
      <c r="R29" s="1" t="s">
        <v>326</v>
      </c>
      <c r="S29" s="1" t="s">
        <v>208</v>
      </c>
      <c r="T29" s="1" t="s">
        <v>209</v>
      </c>
      <c r="U29" s="1" t="s">
        <v>210</v>
      </c>
    </row>
    <row r="30" s="1" customFormat="1" spans="1:21">
      <c r="A30" s="3">
        <v>17779040097</v>
      </c>
      <c r="B30" s="1" t="s">
        <v>321</v>
      </c>
      <c r="C30" s="1" t="s">
        <v>327</v>
      </c>
      <c r="D30" s="1" t="s">
        <v>328</v>
      </c>
      <c r="E30" s="1" t="s">
        <v>329</v>
      </c>
      <c r="F30" s="1" t="s">
        <v>195</v>
      </c>
      <c r="G30" s="1" t="s">
        <v>199</v>
      </c>
      <c r="H30" s="1" t="s">
        <v>200</v>
      </c>
      <c r="I30" s="1" t="s">
        <v>330</v>
      </c>
      <c r="J30" s="1" t="s">
        <v>202</v>
      </c>
      <c r="K30" s="1" t="s">
        <v>330</v>
      </c>
      <c r="L30" s="1" t="s">
        <v>330</v>
      </c>
      <c r="M30" s="1" t="s">
        <v>203</v>
      </c>
      <c r="N30" s="1" t="s">
        <v>203</v>
      </c>
      <c r="O30" s="1" t="s">
        <v>204</v>
      </c>
      <c r="P30" s="1" t="s">
        <v>205</v>
      </c>
      <c r="Q30" s="1" t="s">
        <v>206</v>
      </c>
      <c r="R30" s="1" t="s">
        <v>331</v>
      </c>
      <c r="S30" s="1" t="s">
        <v>208</v>
      </c>
      <c r="T30" s="1" t="s">
        <v>209</v>
      </c>
      <c r="U30" s="1" t="s">
        <v>210</v>
      </c>
    </row>
    <row r="31" s="1" customFormat="1" spans="1:21">
      <c r="A31" s="3">
        <v>17772707207</v>
      </c>
      <c r="B31" s="1" t="s">
        <v>332</v>
      </c>
      <c r="C31" s="1" t="s">
        <v>333</v>
      </c>
      <c r="D31" s="1" t="s">
        <v>317</v>
      </c>
      <c r="E31" s="1" t="s">
        <v>334</v>
      </c>
      <c r="F31" s="1" t="s">
        <v>195</v>
      </c>
      <c r="G31" s="1" t="s">
        <v>199</v>
      </c>
      <c r="H31" s="1" t="s">
        <v>200</v>
      </c>
      <c r="I31" s="1" t="s">
        <v>319</v>
      </c>
      <c r="J31" s="1" t="s">
        <v>202</v>
      </c>
      <c r="K31" s="1" t="s">
        <v>319</v>
      </c>
      <c r="L31" s="1" t="s">
        <v>319</v>
      </c>
      <c r="M31" s="1" t="s">
        <v>203</v>
      </c>
      <c r="N31" s="1" t="s">
        <v>203</v>
      </c>
      <c r="O31" s="1" t="s">
        <v>204</v>
      </c>
      <c r="P31" s="1" t="s">
        <v>205</v>
      </c>
      <c r="Q31" s="1" t="s">
        <v>206</v>
      </c>
      <c r="R31" s="1" t="s">
        <v>335</v>
      </c>
      <c r="S31" s="1" t="s">
        <v>208</v>
      </c>
      <c r="T31" s="1" t="s">
        <v>209</v>
      </c>
      <c r="U31" s="1" t="s">
        <v>210</v>
      </c>
    </row>
    <row r="32" s="1" customFormat="1" spans="1:21">
      <c r="A32" s="3">
        <v>17690606554</v>
      </c>
      <c r="B32" s="1" t="s">
        <v>336</v>
      </c>
      <c r="C32" s="1" t="s">
        <v>337</v>
      </c>
      <c r="D32" s="1" t="s">
        <v>338</v>
      </c>
      <c r="E32" s="1" t="s">
        <v>339</v>
      </c>
      <c r="F32" s="1" t="s">
        <v>195</v>
      </c>
      <c r="G32" s="1" t="s">
        <v>199</v>
      </c>
      <c r="H32" s="1" t="s">
        <v>200</v>
      </c>
      <c r="I32" s="1" t="s">
        <v>340</v>
      </c>
      <c r="J32" s="1" t="s">
        <v>202</v>
      </c>
      <c r="K32" s="1" t="s">
        <v>340</v>
      </c>
      <c r="L32" s="1" t="s">
        <v>340</v>
      </c>
      <c r="M32" s="1" t="s">
        <v>203</v>
      </c>
      <c r="N32" s="1" t="s">
        <v>203</v>
      </c>
      <c r="O32" s="1" t="s">
        <v>204</v>
      </c>
      <c r="P32" s="1" t="s">
        <v>205</v>
      </c>
      <c r="Q32" s="1" t="s">
        <v>206</v>
      </c>
      <c r="R32" s="1" t="s">
        <v>341</v>
      </c>
      <c r="S32" s="1" t="s">
        <v>208</v>
      </c>
      <c r="T32" s="1" t="s">
        <v>209</v>
      </c>
      <c r="U32" s="1" t="s">
        <v>210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2022-04-27T01:13:37Z</dcterms:created>
  <dcterms:modified xsi:type="dcterms:W3CDTF">2022-04-27T01:28:10Z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747D751B84614E6D98C79959348B86FD</vt:lpwstr>
  </property>
  <property fmtid="{D5CDD505-2E9C-101B-9397-08002B2CF9AE}" pid="3" name="KSOProductBuildVer">
    <vt:lpwstr>2052-11.1.0.11636</vt:lpwstr>
  </property>
</Properties>
</file>