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<sst xmlns="http://schemas.openxmlformats.org/spreadsheetml/2006/main" count="910" uniqueCount="369">
  <si>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</si>
  <si>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</si>
  <si>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</si>
  <si>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</si>
  <si>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</si>
  <si>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</si>
  <si>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</si>
  <si>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</si>
  <si>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</si>
  <si>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</si>
  <si>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</si>
  <si>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</si>
  <si>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</si>
  <si>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</si>
  <si>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</si>
  <si>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</si>
  <si>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</si>
  <si>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</si>
  <si>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</si>
  <si>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</si>
  <si>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</si>
  <si>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</si>
  <si>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</si>
  <si>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</si>
  <si>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</si>
  <si>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16768977846	</t>
  </si>
  <si>
    <t>Ctrip</t>
  </si>
  <si>
    <t>正常</t>
  </si>
  <si>
    <t>[洛杉矶]洛伊斯好莱坞酒店(Loews Hollywood Hotel)(55720371)</t>
  </si>
  <si>
    <t>标准客房, 1 张特大床&lt;不退款&gt;&lt;2人入住&gt;</t>
  </si>
  <si>
    <t>HKD</t>
  </si>
  <si>
    <t>Newsome/Curt,Johnson/Michelle</t>
  </si>
  <si>
    <t>CA13030220427HKD</t>
  </si>
  <si>
    <t>未提现</t>
  </si>
  <si>
    <t>携程开票</t>
  </si>
  <si>
    <t xml:space="preserve">2296146	</t>
  </si>
  <si>
    <t xml:space="preserve">70566SC109627	</t>
  </si>
  <si>
    <t xml:space="preserve">17005204969	</t>
  </si>
  <si>
    <t>[威霍肯]林肯港喜来登酒店(Sheraton Lincoln Harbor Hotel)(55328998)</t>
  </si>
  <si>
    <t>2张双人床房&lt;2人入住&gt;&lt;不退款&gt;</t>
  </si>
  <si>
    <t>Dunbar/Ryan</t>
  </si>
  <si>
    <t xml:space="preserve">2345326	</t>
  </si>
  <si>
    <t xml:space="preserve">77979290	</t>
  </si>
  <si>
    <t xml:space="preserve">17118570228	</t>
  </si>
  <si>
    <t>[新奥尔良]新奥尔良喜来登酒店(Sheraton New Orleans Hotel)(55478339)</t>
  </si>
  <si>
    <t>传统特大床房&lt;不退款&gt;&lt;2人入住&gt;</t>
  </si>
  <si>
    <t>Haskin/Craig</t>
  </si>
  <si>
    <t xml:space="preserve">	</t>
  </si>
  <si>
    <t xml:space="preserve">91629509	</t>
  </si>
  <si>
    <t xml:space="preserve">17759281415	</t>
  </si>
  <si>
    <t>[洛斯皮塔莱-德略布雷加特]费拉国会酒店(Fira Congress)(55320737)</t>
  </si>
  <si>
    <t>标准房&lt;2人入住&gt;&lt;不退款&gt;</t>
  </si>
  <si>
    <t>Prado Ramirez/Yanet</t>
  </si>
  <si>
    <t xml:space="preserve">264179	</t>
  </si>
  <si>
    <t xml:space="preserve">17764005916	</t>
  </si>
  <si>
    <t>[塞维利亚]塞维利亚布雷罗斯美利亚酒店(Melia Lebreros)(55414425)</t>
  </si>
  <si>
    <t>美利亚一卧室房&lt;不退款&gt;&lt;2人入住&gt;</t>
  </si>
  <si>
    <t>Castaldo/Angelo</t>
  </si>
  <si>
    <t xml:space="preserve">2201216339	</t>
  </si>
  <si>
    <t xml:space="preserve">17764073557	</t>
  </si>
  <si>
    <t>尊贵房&lt;1&gt;&lt;2人入住&gt;&lt;不退款&gt;</t>
  </si>
  <si>
    <t>Pocovi Marin/Juan Carlos,Pocovi San Gonzalo/Alejandro</t>
  </si>
  <si>
    <t xml:space="preserve">2201217011	</t>
  </si>
  <si>
    <t xml:space="preserve">17773814958	</t>
  </si>
  <si>
    <t>[里约热内卢]里约热内卢巴拉亚特兰帝卡国际酒店(Radisson Rio de Janeiro Barra)(77369273)</t>
  </si>
  <si>
    <t>高级大床房&lt;2人入住&gt;&lt;不退款&gt;&lt;早餐&gt;</t>
  </si>
  <si>
    <t>Zeng/Kaishan,Roest/Marco</t>
  </si>
  <si>
    <t xml:space="preserve">2502633	</t>
  </si>
  <si>
    <t>取消</t>
  </si>
  <si>
    <t xml:space="preserve">17780551515	</t>
  </si>
  <si>
    <t>[阿姆斯特丹]昆汀金熊酒店(Quentin Golden Bear Hotel)(70391241)</t>
  </si>
  <si>
    <t>双床房&lt;2人入住&gt;&lt;不退款&gt;</t>
  </si>
  <si>
    <t>Le/Erik</t>
  </si>
  <si>
    <t xml:space="preserve">365602	</t>
  </si>
  <si>
    <t xml:space="preserve">17783204004	</t>
  </si>
  <si>
    <t>[迪拜]迪拜互联网城智选假日酒店(Holiday Inn Express Dubai Internet City)(55299208)</t>
  </si>
  <si>
    <t>客房&lt;2人入住&gt;&lt;不退款&gt;&lt;早餐&gt;</t>
  </si>
  <si>
    <t>Abdulovic/Adis</t>
  </si>
  <si>
    <t xml:space="preserve">2505483	</t>
  </si>
  <si>
    <t xml:space="preserve">17788668918	</t>
  </si>
  <si>
    <t>[巴黎]巴黎埃菲尔奥特尔贝斯特韦斯特酒店(Best Western Hotel Ohm Paris)(60514351)</t>
  </si>
  <si>
    <t>双人房&lt;2人入住&gt;&lt;不退款&gt;</t>
  </si>
  <si>
    <t>Anand/Saaniya,Diot/Dorian</t>
  </si>
  <si>
    <t xml:space="preserve">2506022	</t>
  </si>
  <si>
    <t xml:space="preserve">23916	</t>
  </si>
  <si>
    <t xml:space="preserve">17790442919	</t>
  </si>
  <si>
    <t>[阿姆斯特丹]艾迪阿姆斯特丹酒店(The ED Amsterdam)(70391354)</t>
  </si>
  <si>
    <t>双人房&lt;不退款&gt;&lt;2人入住&gt;</t>
  </si>
  <si>
    <t>Burgess/Jack</t>
  </si>
  <si>
    <t xml:space="preserve">2506638	</t>
  </si>
  <si>
    <t xml:space="preserve">ATE-FX14900	</t>
  </si>
  <si>
    <t xml:space="preserve">17790690181	</t>
  </si>
  <si>
    <t>[拉帕洛]布里斯托尔大酒店度假村及水疗中心 - R 精选酒店(Grand Hotel Bristol Resort &amp; Spa, by R Collection Hotels)(55321058)</t>
  </si>
  <si>
    <t>高级部分海景房&lt;2人入住&gt;&lt;不退款&gt;&lt;早餐&gt;</t>
  </si>
  <si>
    <t>Hebart/Jakob</t>
  </si>
  <si>
    <t xml:space="preserve">2506699	</t>
  </si>
  <si>
    <t xml:space="preserve">1923884251	</t>
  </si>
  <si>
    <t xml:space="preserve">17796727091	</t>
  </si>
  <si>
    <t>[拉斯维加斯]拉斯维加斯特朗普国际酒店(Trump International Hotel Las Vegas)(55944686)</t>
  </si>
  <si>
    <t>一卧室高级套房&lt;2人入住&gt;&lt;不退款&gt;</t>
  </si>
  <si>
    <t>Hall/Cornelius</t>
  </si>
  <si>
    <t xml:space="preserve">2508452	</t>
  </si>
  <si>
    <t xml:space="preserve">1944992	</t>
  </si>
  <si>
    <t xml:space="preserve">17800204493	</t>
  </si>
  <si>
    <t>[马德里]马德里阿拉梅达机场美利亚酒店(Hotel Madrid Alameda Aeropuerto Affiliated by Meliá)(55598797)</t>
  </si>
  <si>
    <t>标准房&lt;不退款&gt;&lt;2人入住&gt;</t>
  </si>
  <si>
    <t>Romero Corzo/Antonio,mota lopez/Maricarmen</t>
  </si>
  <si>
    <t xml:space="preserve">2511064	</t>
  </si>
  <si>
    <t xml:space="preserve">2201349431	</t>
  </si>
  <si>
    <t xml:space="preserve">17815558533	</t>
  </si>
  <si>
    <t>[威斯巴登]威斯巴登精选酒店(Select Hotel Wiesbaden)(60494114)</t>
  </si>
  <si>
    <t>舒适双人床房&lt;不退款&gt;&lt;2人入住&gt;</t>
  </si>
  <si>
    <t>Scheijvens/Wilhelmus Johanna Simon</t>
  </si>
  <si>
    <t xml:space="preserve">2516749	</t>
  </si>
  <si>
    <t xml:space="preserve">EXPEDIA_1927459544	</t>
  </si>
  <si>
    <t xml:space="preserve">17819095197	</t>
  </si>
  <si>
    <t>[Kemiri Muka]马公达法福酒店(Favehotel Margonda)(55779354)</t>
  </si>
  <si>
    <t>致爱房&lt;2人入住&gt;&lt;不退款&gt;</t>
  </si>
  <si>
    <t>Dionesia/Evan</t>
  </si>
  <si>
    <t xml:space="preserve">2517103	</t>
  </si>
  <si>
    <t xml:space="preserve">17826232916	</t>
  </si>
  <si>
    <t>[班贾尔马辛]阿斯顿巴努阿班贾尔马辛酒店及会议中心(ASTON Banua Banjarmasin Hotel &amp; Convention Center)(70165221)</t>
  </si>
  <si>
    <t>豪华房&lt;2人入住&gt;&lt;不退款&gt;</t>
  </si>
  <si>
    <t>LI/LIANHUA</t>
  </si>
  <si>
    <t xml:space="preserve">17828756021	</t>
  </si>
  <si>
    <t>[罗马]罗马金色郁金香皮拉姆(Golden Tulip Rome Piram)(55304424)</t>
  </si>
  <si>
    <t>高级房&lt;2人入住&gt;&lt;不退款&gt;&lt;早餐&gt;</t>
  </si>
  <si>
    <t>FERDINANDI/CRISTINA,FERDINANDI/STEFANIA</t>
  </si>
  <si>
    <t xml:space="preserve">17829424127	</t>
  </si>
  <si>
    <t>[巴塞罗那]杜克萨德卡多纳4星高级酒店(Duquesa de Cardona 4* Sup)(55944595)</t>
  </si>
  <si>
    <t>标准房 (Interior)&lt;不退款&gt;&lt;2人入住&gt;</t>
  </si>
  <si>
    <t>Martinez Molina/Noelia,Sanchez Pinyol/Albert</t>
  </si>
  <si>
    <t xml:space="preserve">2519976	</t>
  </si>
  <si>
    <t xml:space="preserve">EXP-1929336729	</t>
  </si>
  <si>
    <t xml:space="preserve">17829768283	</t>
  </si>
  <si>
    <t>[布达佩斯]布达佩斯诺富特多瑙河酒店(Novotel Budapest Danube)(55505393)</t>
  </si>
  <si>
    <t>高级双床房&lt;2人入住&gt;&lt;不退款&gt;</t>
  </si>
  <si>
    <t>WEI/SHUYI</t>
  </si>
  <si>
    <t xml:space="preserve">17830167979	</t>
  </si>
  <si>
    <t>[胡志明市]西贡中心铂尔曼酒店(Pullman Saigon Centre)(55270481)</t>
  </si>
  <si>
    <t>高级特大床房&lt;不退款&gt;&lt;2人入住&gt;</t>
  </si>
  <si>
    <t>Yap/Marie Yeng Ling,Yong/Dennis</t>
  </si>
  <si>
    <t xml:space="preserve">7489WDL550	</t>
  </si>
  <si>
    <t xml:space="preserve">17831066128	</t>
  </si>
  <si>
    <t>[吉隆坡]瑟迪特尔米德山谷(Cititel Mid Valley)(55861868)</t>
  </si>
  <si>
    <t>高级双床房&lt;2人入住&gt;&lt;不退款&gt;&lt;早餐&gt;</t>
  </si>
  <si>
    <t>HARIS/NOOR HARNIZA</t>
  </si>
  <si>
    <t xml:space="preserve">10801889	</t>
  </si>
  <si>
    <t xml:space="preserve">17834700977	</t>
  </si>
  <si>
    <t>致爱房&lt;2人入住&gt;&lt;不退款&gt;&lt;早餐&gt;</t>
  </si>
  <si>
    <t>R/Anita</t>
  </si>
  <si>
    <t xml:space="preserve">17835220828	</t>
  </si>
  <si>
    <t>[吉隆坡]吉隆坡市中心智选假日酒店(Holiday Inn Express Kuala Lumpur City Centre, an Ihg Hotel)(55337198)</t>
  </si>
  <si>
    <t>标准房（双床）&lt;2人入住&gt;&lt;不退款&gt;&lt;早餐&gt;</t>
  </si>
  <si>
    <t>Liang Teik/See</t>
  </si>
  <si>
    <t xml:space="preserve">29372635	</t>
  </si>
  <si>
    <t xml:space="preserve">17835565766	</t>
  </si>
  <si>
    <t>标准大床房&lt;2人入住&gt;&lt;不退款&gt;&lt;早餐&gt;</t>
  </si>
  <si>
    <t>E Solong/Norfarhana</t>
  </si>
  <si>
    <t xml:space="preserve">41619932	</t>
  </si>
  <si>
    <t xml:space="preserve">17836168106	</t>
  </si>
  <si>
    <t>[新加坡]新加坡中山公园戴斯酒店 (SG Clean)(Days Hotel by Wyndham Singapore At Zhongshan Park (SG Clean))(55289706)</t>
  </si>
  <si>
    <t>Tengeo/Chee Guan</t>
  </si>
  <si>
    <t xml:space="preserve">83561ED091784	</t>
  </si>
  <si>
    <t xml:space="preserve">17837125203	</t>
  </si>
  <si>
    <t>[大阪]心斋桥哈顿酒店(Hearton Hotel Shinsaibashi)(54503366)</t>
  </si>
  <si>
    <t>小型双人房&lt;2人入住&gt;&lt;不退款&gt;</t>
  </si>
  <si>
    <t>Ito/Tetsuharu,Ito/Tetsuharu</t>
  </si>
  <si>
    <t xml:space="preserve">2522017	</t>
  </si>
  <si>
    <t>，</t>
  </si>
  <si>
    <t xml:space="preserve"> 40690 HKD</t>
  </si>
  <si>
    <t>A220427102616481</t>
  </si>
  <si>
    <t>总计：40690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</si>
  <si>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</si>
  <si>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</si>
  <si>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</si>
  <si>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</si>
  <si>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</si>
  <si>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</si>
  <si>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</si>
  <si>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</si>
  <si>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</si>
  <si>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</si>
  <si>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</si>
  <si>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</si>
  <si>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</si>
  <si>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</si>
  <si>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</si>
  <si>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</si>
  <si>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</si>
  <si>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</si>
  <si>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2022-04-23</t>
  </si>
  <si>
    <t>2522017</t>
  </si>
  <si>
    <t>心斋桥哈顿酒店</t>
  </si>
  <si>
    <t>Ito Tetsuharu,Ito Tetsuharu</t>
  </si>
  <si>
    <t>2022-04-24</t>
  </si>
  <si>
    <t>退房日周结</t>
  </si>
  <si>
    <t>261.51</t>
  </si>
  <si>
    <t>315.00</t>
  </si>
  <si>
    <t>0</t>
  </si>
  <si>
    <t>0.00</t>
  </si>
  <si>
    <t>携程汇智国际直连</t>
  </si>
  <si>
    <t>925</t>
  </si>
  <si>
    <t>2022-04-23 19:15:39</t>
  </si>
  <si>
    <t>否</t>
  </si>
  <si>
    <t>汇智国际旅游发展有限公司</t>
  </si>
  <si>
    <t>直连</t>
  </si>
  <si>
    <t>2521493</t>
  </si>
  <si>
    <t>新加坡中山公园戴斯酒店</t>
  </si>
  <si>
    <t>Tengeo Chee Guan</t>
  </si>
  <si>
    <t>630.95</t>
  </si>
  <si>
    <t>760.00</t>
  </si>
  <si>
    <t>2022-04-23 12:39:38</t>
  </si>
  <si>
    <t>2521143</t>
  </si>
  <si>
    <t>吉隆坡市中心智选假日酒店</t>
  </si>
  <si>
    <t>E Solong Norfarhana</t>
  </si>
  <si>
    <t>227.47</t>
  </si>
  <si>
    <t>274.00</t>
  </si>
  <si>
    <t>2022-04-23 08:27:53</t>
  </si>
  <si>
    <t>2520983</t>
  </si>
  <si>
    <t>Liang Teik See</t>
  </si>
  <si>
    <t>451.50</t>
  </si>
  <si>
    <t>548.00</t>
  </si>
  <si>
    <t>2022-04-23 00:20:39</t>
  </si>
  <si>
    <t>2022-04-22</t>
  </si>
  <si>
    <t>2520852</t>
  </si>
  <si>
    <t>马公达法福酒店</t>
  </si>
  <si>
    <t>R Anita</t>
  </si>
  <si>
    <t>164.78</t>
  </si>
  <si>
    <t>200.00</t>
  </si>
  <si>
    <t>2022-04-22 20:47:45</t>
  </si>
  <si>
    <t>2520572</t>
  </si>
  <si>
    <t>瑟迪特尔米德山谷</t>
  </si>
  <si>
    <t>HARIS NOOR HARNIZA</t>
  </si>
  <si>
    <t>375.70</t>
  </si>
  <si>
    <t>456.00</t>
  </si>
  <si>
    <t>2022-04-22 16:38:51</t>
  </si>
  <si>
    <t>2520214</t>
  </si>
  <si>
    <t>西贡中心铂尔曼酒店</t>
  </si>
  <si>
    <t>Yap Marie Yeng Ling,Yong Dennis</t>
  </si>
  <si>
    <t>996.92</t>
  </si>
  <si>
    <t>1210.00</t>
  </si>
  <si>
    <t>2022-04-22 11:05:40</t>
  </si>
  <si>
    <t>2520061</t>
  </si>
  <si>
    <t>布达佩斯诺富特多瑙河酒店</t>
  </si>
  <si>
    <t>WEI SHUYI</t>
  </si>
  <si>
    <t>1293.52</t>
  </si>
  <si>
    <t>1570.00</t>
  </si>
  <si>
    <t>2022-04-22 03:03:59</t>
  </si>
  <si>
    <t>2022-04-21</t>
  </si>
  <si>
    <t>2519976</t>
  </si>
  <si>
    <t>卡尔多公爵夫人酒店</t>
  </si>
  <si>
    <t>Martinez Molina Noelia,Sanchez Pinyol Albert</t>
  </si>
  <si>
    <t>1191.31</t>
  </si>
  <si>
    <t>1453.00</t>
  </si>
  <si>
    <t>2022-04-21 22:53:56</t>
  </si>
  <si>
    <t>2519830</t>
  </si>
  <si>
    <t>皮拉姆温馨酒店</t>
  </si>
  <si>
    <t>FERDINANDI CRISTINA,FERDINANDI STEFANIA</t>
  </si>
  <si>
    <t>1039.63</t>
  </si>
  <si>
    <t>1268.00</t>
  </si>
  <si>
    <t>2022-04-21 18:38:30</t>
  </si>
  <si>
    <t>2022-04-20</t>
  </si>
  <si>
    <t>2519120</t>
  </si>
  <si>
    <t>班贾尔马辛阿斯顿巴鲁亚会议中心酒店</t>
  </si>
  <si>
    <t>LI LIANHUA</t>
  </si>
  <si>
    <t>438.62</t>
  </si>
  <si>
    <t>537.00</t>
  </si>
  <si>
    <t>2022-04-20 21:56:50</t>
  </si>
  <si>
    <t>2022-04-19</t>
  </si>
  <si>
    <t>2517103</t>
  </si>
  <si>
    <t>Dionesia Evan</t>
  </si>
  <si>
    <t>142.40</t>
  </si>
  <si>
    <t>175.00</t>
  </si>
  <si>
    <t>2022-04-19 01:28:53</t>
  </si>
  <si>
    <t>2022-04-18</t>
  </si>
  <si>
    <t>2516749</t>
  </si>
  <si>
    <t>威斯巴登精选酒店</t>
  </si>
  <si>
    <t>Scheijvens Wilhelmus Johanna Simon</t>
  </si>
  <si>
    <t>422.31</t>
  </si>
  <si>
    <t>519.00</t>
  </si>
  <si>
    <t>2022-04-18 19:55:03</t>
  </si>
  <si>
    <t>2022-04-14</t>
  </si>
  <si>
    <t>2511064</t>
  </si>
  <si>
    <t>爵怡马德里阿拉梅达机场酒店</t>
  </si>
  <si>
    <t>Romero Corzo Antonio,mota lopez Maricarmen</t>
  </si>
  <si>
    <t>703.12</t>
  </si>
  <si>
    <t>864.00</t>
  </si>
  <si>
    <t>2022-04-14 18:49:06</t>
  </si>
  <si>
    <t>2022-04-13</t>
  </si>
  <si>
    <t>2508452</t>
  </si>
  <si>
    <t>拉斯维加斯特朗普国际酒店</t>
  </si>
  <si>
    <t>Hall Cornelius</t>
  </si>
  <si>
    <t>4448.23</t>
  </si>
  <si>
    <t>5466.00</t>
  </si>
  <si>
    <t>2022-04-13 09:06:24</t>
  </si>
  <si>
    <t>2022-04-11</t>
  </si>
  <si>
    <t>2506699</t>
  </si>
  <si>
    <t>布里斯托尔大酒店度假村及水疗中心 - R 精选酒店</t>
  </si>
  <si>
    <t>Hebart Jakob</t>
  </si>
  <si>
    <t>1168.04</t>
  </si>
  <si>
    <t>1436.00</t>
  </si>
  <si>
    <t>2022-04-11 21:13:34</t>
  </si>
  <si>
    <t>2506638</t>
  </si>
  <si>
    <t>艾迪阿姆斯特丹酒店</t>
  </si>
  <si>
    <t>Burgess Jack</t>
  </si>
  <si>
    <t>3159.25</t>
  </si>
  <si>
    <t>3884.00</t>
  </si>
  <si>
    <t>2022-04-11 19:12:59</t>
  </si>
  <si>
    <t>2022-04-10</t>
  </si>
  <si>
    <t>2506022</t>
  </si>
  <si>
    <t>快乐文化欧姆酒店</t>
  </si>
  <si>
    <t>Anand Saaniya,Diot Dorian</t>
  </si>
  <si>
    <t>1795.99</t>
  </si>
  <si>
    <t>2208.00</t>
  </si>
  <si>
    <t>2022-04-10 21:44:02</t>
  </si>
  <si>
    <t>2505483</t>
  </si>
  <si>
    <t>迪拜互联网城智选假日酒店</t>
  </si>
  <si>
    <t>Abdulovic Adis</t>
  </si>
  <si>
    <t>484.79</t>
  </si>
  <si>
    <t>596.00</t>
  </si>
  <si>
    <t>2022-04-10 13:17:12</t>
  </si>
  <si>
    <t>2022-04-09</t>
  </si>
  <si>
    <t>2503777</t>
  </si>
  <si>
    <t>昆汀金熊酒店</t>
  </si>
  <si>
    <t>Le Erik</t>
  </si>
  <si>
    <t>1210.34</t>
  </si>
  <si>
    <t>1488.00</t>
  </si>
  <si>
    <t>2022-04-09 06:46:36</t>
  </si>
  <si>
    <t>2022-04-05</t>
  </si>
  <si>
    <t>2498971</t>
  </si>
  <si>
    <t>布雷罗斯美利亚酒店</t>
  </si>
  <si>
    <t>Pocovi Marin Juan Carlos,Pocovi San Gonzalo Alejandro</t>
  </si>
  <si>
    <t>1610.31</t>
  </si>
  <si>
    <t>1979.00</t>
  </si>
  <si>
    <t>2022-04-05 21:43:43</t>
  </si>
  <si>
    <t>2498916</t>
  </si>
  <si>
    <t>Castaldo Angelo</t>
  </si>
  <si>
    <t>1555.79</t>
  </si>
  <si>
    <t>1912.00</t>
  </si>
  <si>
    <t>2022-04-05 21:04:04</t>
  </si>
  <si>
    <t>2022-04-03</t>
  </si>
  <si>
    <t>2495908</t>
  </si>
  <si>
    <t>费拉国会酒店</t>
  </si>
  <si>
    <t>Prado Ramirez Yanet</t>
  </si>
  <si>
    <t>1236.67</t>
  </si>
  <si>
    <t>1520.00</t>
  </si>
  <si>
    <t>2022-04-03 18:21:55</t>
  </si>
  <si>
    <t>2022-01-05</t>
  </si>
  <si>
    <t>2373206</t>
  </si>
  <si>
    <t>新奥尔良喜来登酒店</t>
  </si>
  <si>
    <t>Haskin Craig</t>
  </si>
  <si>
    <t>1332.68</t>
  </si>
  <si>
    <t>1627.00</t>
  </si>
  <si>
    <t>2022-01-05 05:43:47</t>
  </si>
  <si>
    <t>2021-12-18</t>
  </si>
  <si>
    <t>2345326</t>
  </si>
  <si>
    <t>林肯港喜来登酒店</t>
  </si>
  <si>
    <t>Dunbar Ryan</t>
  </si>
  <si>
    <t>1030.74</t>
  </si>
  <si>
    <t>1259.00</t>
  </si>
  <si>
    <t>2021-12-18 06:15:52</t>
  </si>
  <si>
    <t>2021-11-11</t>
  </si>
  <si>
    <t>2296146</t>
  </si>
  <si>
    <t>洛伊斯好莱坞酒店</t>
  </si>
  <si>
    <t>Newsome Curt,Johnson Michelle</t>
  </si>
  <si>
    <t>5890.45</t>
  </si>
  <si>
    <t>7166.00</t>
  </si>
  <si>
    <t>2021-11-11 01:34:35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</si>
</sst>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44671</v>
      </c>
      <c r="G2" s="6">
        <v>44675</v>
      </c>
      <c r="H2" s="4">
        <v>1</v>
      </c>
      <c r="I2" s="4">
        <v>4</v>
      </c>
      <c r="J2" s="4">
        <v>4</v>
      </c>
      <c r="K2" s="4" t="s">
        <v>30</v>
      </c>
      <c r="L2" s="4">
        <v>7166</v>
      </c>
      <c r="M2" s="4">
        <v>7166</v>
      </c>
      <c r="N2" s="4" t="s">
        <v>31</v>
      </c>
      <c r="O2" s="4" t="s">
        <v>32</v>
      </c>
      <c r="P2" s="4" t="s">
        <v>33</v>
      </c>
      <c r="Q2" s="4">
        <v>0</v>
      </c>
      <c r="R2" s="7">
        <v>44511</v>
      </c>
      <c r="S2" s="6">
        <v>44678</v>
      </c>
      <c r="T2" s="4" t="s">
        <v>34</v>
      </c>
      <c r="U2" s="4">
        <v>7166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44674</v>
      </c>
      <c r="G3" s="6">
        <v>44675</v>
      </c>
      <c r="H3" s="4">
        <v>1</v>
      </c>
      <c r="I3" s="4">
        <v>1</v>
      </c>
      <c r="J3" s="4">
        <v>1</v>
      </c>
      <c r="K3" s="4" t="s">
        <v>30</v>
      </c>
      <c r="L3" s="4">
        <v>1259</v>
      </c>
      <c r="M3" s="4">
        <v>1259</v>
      </c>
      <c r="N3" s="4" t="s">
        <v>40</v>
      </c>
      <c r="O3" s="4" t="s">
        <v>32</v>
      </c>
      <c r="P3" s="4" t="s">
        <v>33</v>
      </c>
      <c r="Q3" s="4">
        <v>0</v>
      </c>
      <c r="R3" s="7">
        <v>44548</v>
      </c>
      <c r="S3" s="6">
        <v>44678</v>
      </c>
      <c r="T3" s="4" t="s">
        <v>34</v>
      </c>
      <c r="U3" s="4">
        <v>1259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44674</v>
      </c>
      <c r="G4" s="6">
        <v>44675</v>
      </c>
      <c r="H4" s="4">
        <v>1</v>
      </c>
      <c r="I4" s="4">
        <v>1</v>
      </c>
      <c r="J4" s="4">
        <v>1</v>
      </c>
      <c r="K4" s="4" t="s">
        <v>30</v>
      </c>
      <c r="L4" s="4">
        <v>1627</v>
      </c>
      <c r="M4" s="4">
        <v>1627</v>
      </c>
      <c r="N4" s="4" t="s">
        <v>46</v>
      </c>
      <c r="O4" s="4" t="s">
        <v>32</v>
      </c>
      <c r="P4" s="4" t="s">
        <v>33</v>
      </c>
      <c r="Q4" s="4">
        <v>0</v>
      </c>
      <c r="R4" s="7">
        <v>44566</v>
      </c>
      <c r="S4" s="6">
        <v>44678</v>
      </c>
      <c r="T4" s="4" t="s">
        <v>34</v>
      </c>
      <c r="U4" s="4">
        <v>1627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44673</v>
      </c>
      <c r="G5" s="6">
        <v>44675</v>
      </c>
      <c r="H5" s="4">
        <v>1</v>
      </c>
      <c r="I5" s="4">
        <v>2</v>
      </c>
      <c r="J5" s="4">
        <v>2</v>
      </c>
      <c r="K5" s="4" t="s">
        <v>30</v>
      </c>
      <c r="L5" s="4">
        <v>1520</v>
      </c>
      <c r="M5" s="4">
        <v>1520</v>
      </c>
      <c r="N5" s="4" t="s">
        <v>52</v>
      </c>
      <c r="O5" s="4" t="s">
        <v>32</v>
      </c>
      <c r="P5" s="4" t="s">
        <v>33</v>
      </c>
      <c r="Q5" s="4">
        <v>0</v>
      </c>
      <c r="R5" s="7">
        <v>44654</v>
      </c>
      <c r="S5" s="6">
        <v>44678</v>
      </c>
      <c r="T5" s="4" t="s">
        <v>34</v>
      </c>
      <c r="U5" s="4">
        <v>1520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44674</v>
      </c>
      <c r="G6" s="6">
        <v>44675</v>
      </c>
      <c r="H6" s="4">
        <v>1</v>
      </c>
      <c r="I6" s="4">
        <v>1</v>
      </c>
      <c r="J6" s="4">
        <v>1</v>
      </c>
      <c r="K6" s="4" t="s">
        <v>30</v>
      </c>
      <c r="L6" s="4">
        <v>1912</v>
      </c>
      <c r="M6" s="4">
        <v>1912</v>
      </c>
      <c r="N6" s="4" t="s">
        <v>57</v>
      </c>
      <c r="O6" s="4" t="s">
        <v>32</v>
      </c>
      <c r="P6" s="4" t="s">
        <v>33</v>
      </c>
      <c r="Q6" s="4">
        <v>0</v>
      </c>
      <c r="R6" s="7">
        <v>44656</v>
      </c>
      <c r="S6" s="6">
        <v>44678</v>
      </c>
      <c r="T6" s="4" t="s">
        <v>34</v>
      </c>
      <c r="U6" s="4">
        <v>1912</v>
      </c>
      <c r="V6" s="4">
        <v>0</v>
      </c>
      <c r="W6" s="4">
        <v>0</v>
      </c>
      <c r="X6" s="4" t="s">
        <v>47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55</v>
      </c>
      <c r="E7" s="4" t="s">
        <v>60</v>
      </c>
      <c r="F7" s="6">
        <v>44674</v>
      </c>
      <c r="G7" s="6">
        <v>44675</v>
      </c>
      <c r="H7" s="4">
        <v>1</v>
      </c>
      <c r="I7" s="4">
        <v>1</v>
      </c>
      <c r="J7" s="4">
        <v>1</v>
      </c>
      <c r="K7" s="4" t="s">
        <v>30</v>
      </c>
      <c r="L7" s="4">
        <v>1979</v>
      </c>
      <c r="M7" s="4">
        <v>1979</v>
      </c>
      <c r="N7" s="4" t="s">
        <v>61</v>
      </c>
      <c r="O7" s="4" t="s">
        <v>32</v>
      </c>
      <c r="P7" s="4" t="s">
        <v>33</v>
      </c>
      <c r="Q7" s="4">
        <v>0</v>
      </c>
      <c r="R7" s="7">
        <v>44656</v>
      </c>
      <c r="S7" s="6">
        <v>44678</v>
      </c>
      <c r="T7" s="4" t="s">
        <v>34</v>
      </c>
      <c r="U7" s="4">
        <v>1979</v>
      </c>
      <c r="V7" s="4">
        <v>0</v>
      </c>
      <c r="W7" s="4">
        <v>0</v>
      </c>
      <c r="X7" s="4" t="s">
        <v>47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44672</v>
      </c>
      <c r="G8" s="6">
        <v>44675</v>
      </c>
      <c r="H8" s="4">
        <v>1</v>
      </c>
      <c r="I8" s="4">
        <v>3</v>
      </c>
      <c r="J8" s="4">
        <v>3</v>
      </c>
      <c r="K8" s="4" t="s">
        <v>30</v>
      </c>
      <c r="L8" s="4">
        <v>1815</v>
      </c>
      <c r="M8" s="4">
        <v>1815</v>
      </c>
      <c r="N8" s="4" t="s">
        <v>66</v>
      </c>
      <c r="O8" s="4" t="s">
        <v>32</v>
      </c>
      <c r="P8" s="4" t="s">
        <v>33</v>
      </c>
      <c r="Q8" s="4">
        <v>0</v>
      </c>
      <c r="R8" s="7">
        <v>44659</v>
      </c>
      <c r="S8" s="6">
        <v>44678</v>
      </c>
      <c r="T8" s="4" t="s">
        <v>34</v>
      </c>
      <c r="U8" s="4">
        <v>1815</v>
      </c>
      <c r="V8" s="4">
        <v>0</v>
      </c>
      <c r="W8" s="4">
        <v>0</v>
      </c>
      <c r="X8" s="4" t="s">
        <v>67</v>
      </c>
      <c r="Y8" s="4" t="s">
        <v>47</v>
      </c>
    </row>
    <row r="9" s="4" customFormat="1" spans="1:25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44672</v>
      </c>
      <c r="G9" s="6">
        <v>44675</v>
      </c>
      <c r="H9" s="4">
        <v>1</v>
      </c>
      <c r="I9" s="4">
        <v>3</v>
      </c>
      <c r="J9" s="4">
        <v>3</v>
      </c>
      <c r="K9" s="4" t="s">
        <v>30</v>
      </c>
      <c r="L9" s="4">
        <v>-1815</v>
      </c>
      <c r="M9" s="4">
        <v>-1815</v>
      </c>
      <c r="N9" s="4" t="s">
        <v>66</v>
      </c>
      <c r="O9" s="4" t="s">
        <v>32</v>
      </c>
      <c r="P9" s="4" t="s">
        <v>33</v>
      </c>
      <c r="Q9" s="4">
        <v>0</v>
      </c>
      <c r="R9" s="7">
        <v>44659</v>
      </c>
      <c r="S9" s="6">
        <v>44678</v>
      </c>
      <c r="T9" s="4" t="s">
        <v>34</v>
      </c>
      <c r="U9" s="4">
        <v>-1815</v>
      </c>
      <c r="V9" s="4">
        <v>0</v>
      </c>
      <c r="W9" s="4">
        <v>0</v>
      </c>
      <c r="X9" s="4" t="s">
        <v>67</v>
      </c>
      <c r="Y9" s="4" t="s">
        <v>47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44674</v>
      </c>
      <c r="G10" s="6">
        <v>44675</v>
      </c>
      <c r="H10" s="4">
        <v>1</v>
      </c>
      <c r="I10" s="4">
        <v>1</v>
      </c>
      <c r="J10" s="4">
        <v>1</v>
      </c>
      <c r="K10" s="4" t="s">
        <v>30</v>
      </c>
      <c r="L10" s="4">
        <v>1488</v>
      </c>
      <c r="M10" s="4">
        <v>1488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44660</v>
      </c>
      <c r="S10" s="6">
        <v>44678</v>
      </c>
      <c r="T10" s="4" t="s">
        <v>34</v>
      </c>
      <c r="U10" s="4">
        <v>1488</v>
      </c>
      <c r="V10" s="4">
        <v>0</v>
      </c>
      <c r="W10" s="4">
        <v>0</v>
      </c>
      <c r="X10" s="4" t="s">
        <v>47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44673</v>
      </c>
      <c r="G11" s="6">
        <v>44675</v>
      </c>
      <c r="H11" s="4">
        <v>1</v>
      </c>
      <c r="I11" s="4">
        <v>2</v>
      </c>
      <c r="J11" s="4">
        <v>2</v>
      </c>
      <c r="K11" s="4" t="s">
        <v>30</v>
      </c>
      <c r="L11" s="4">
        <v>596</v>
      </c>
      <c r="M11" s="4">
        <v>596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44661</v>
      </c>
      <c r="S11" s="6">
        <v>44678</v>
      </c>
      <c r="T11" s="4" t="s">
        <v>34</v>
      </c>
      <c r="U11" s="4">
        <v>596</v>
      </c>
      <c r="V11" s="4">
        <v>0</v>
      </c>
      <c r="W11" s="4">
        <v>0</v>
      </c>
      <c r="X11" s="4" t="s">
        <v>78</v>
      </c>
      <c r="Y11" s="4" t="s">
        <v>47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44672</v>
      </c>
      <c r="G12" s="6">
        <v>44675</v>
      </c>
      <c r="H12" s="4">
        <v>1</v>
      </c>
      <c r="I12" s="4">
        <v>3</v>
      </c>
      <c r="J12" s="4">
        <v>3</v>
      </c>
      <c r="K12" s="4" t="s">
        <v>30</v>
      </c>
      <c r="L12" s="4">
        <v>2208</v>
      </c>
      <c r="M12" s="4">
        <v>2208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44661</v>
      </c>
      <c r="S12" s="6">
        <v>44678</v>
      </c>
      <c r="T12" s="4" t="s">
        <v>34</v>
      </c>
      <c r="U12" s="4">
        <v>2208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44673</v>
      </c>
      <c r="G13" s="6">
        <v>44675</v>
      </c>
      <c r="H13" s="4">
        <v>1</v>
      </c>
      <c r="I13" s="4">
        <v>2</v>
      </c>
      <c r="J13" s="4">
        <v>2</v>
      </c>
      <c r="K13" s="4" t="s">
        <v>30</v>
      </c>
      <c r="L13" s="4">
        <v>3884</v>
      </c>
      <c r="M13" s="4">
        <v>3884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44678</v>
      </c>
      <c r="T13" s="4" t="s">
        <v>34</v>
      </c>
      <c r="U13" s="4">
        <v>3884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44674</v>
      </c>
      <c r="G14" s="6">
        <v>44675</v>
      </c>
      <c r="H14" s="4">
        <v>1</v>
      </c>
      <c r="I14" s="4">
        <v>1</v>
      </c>
      <c r="J14" s="4">
        <v>1</v>
      </c>
      <c r="K14" s="4" t="s">
        <v>30</v>
      </c>
      <c r="L14" s="4">
        <v>1436</v>
      </c>
      <c r="M14" s="4">
        <v>1436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44678</v>
      </c>
      <c r="T14" s="4" t="s">
        <v>34</v>
      </c>
      <c r="U14" s="4">
        <v>1436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44673</v>
      </c>
      <c r="G15" s="6">
        <v>44675</v>
      </c>
      <c r="H15" s="4">
        <v>1</v>
      </c>
      <c r="I15" s="4">
        <v>2</v>
      </c>
      <c r="J15" s="4">
        <v>2</v>
      </c>
      <c r="K15" s="4" t="s">
        <v>30</v>
      </c>
      <c r="L15" s="4">
        <v>5466</v>
      </c>
      <c r="M15" s="4">
        <v>5466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44664</v>
      </c>
      <c r="S15" s="6">
        <v>44678</v>
      </c>
      <c r="T15" s="4" t="s">
        <v>34</v>
      </c>
      <c r="U15" s="4">
        <v>5466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44674</v>
      </c>
      <c r="G16" s="6">
        <v>44675</v>
      </c>
      <c r="H16" s="4">
        <v>1</v>
      </c>
      <c r="I16" s="4">
        <v>1</v>
      </c>
      <c r="J16" s="4">
        <v>1</v>
      </c>
      <c r="K16" s="4" t="s">
        <v>30</v>
      </c>
      <c r="L16" s="4">
        <v>864</v>
      </c>
      <c r="M16" s="4">
        <v>864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44665</v>
      </c>
      <c r="S16" s="6">
        <v>44678</v>
      </c>
      <c r="T16" s="4" t="s">
        <v>34</v>
      </c>
      <c r="U16" s="4">
        <v>864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44674</v>
      </c>
      <c r="G17" s="6">
        <v>44675</v>
      </c>
      <c r="H17" s="4">
        <v>1</v>
      </c>
      <c r="I17" s="4">
        <v>1</v>
      </c>
      <c r="J17" s="4">
        <v>1</v>
      </c>
      <c r="K17" s="4" t="s">
        <v>30</v>
      </c>
      <c r="L17" s="4">
        <v>519</v>
      </c>
      <c r="M17" s="4">
        <v>519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44669</v>
      </c>
      <c r="S17" s="6">
        <v>44678</v>
      </c>
      <c r="T17" s="4" t="s">
        <v>34</v>
      </c>
      <c r="U17" s="4">
        <v>519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44674</v>
      </c>
      <c r="G18" s="6">
        <v>44675</v>
      </c>
      <c r="H18" s="4">
        <v>1</v>
      </c>
      <c r="I18" s="4">
        <v>1</v>
      </c>
      <c r="J18" s="4">
        <v>1</v>
      </c>
      <c r="K18" s="4" t="s">
        <v>30</v>
      </c>
      <c r="L18" s="4">
        <v>175</v>
      </c>
      <c r="M18" s="4">
        <v>175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44670</v>
      </c>
      <c r="S18" s="6">
        <v>44678</v>
      </c>
      <c r="T18" s="4" t="s">
        <v>34</v>
      </c>
      <c r="U18" s="4">
        <v>175</v>
      </c>
      <c r="V18" s="4">
        <v>0</v>
      </c>
      <c r="W18" s="4">
        <v>0</v>
      </c>
      <c r="X18" s="4" t="s">
        <v>119</v>
      </c>
      <c r="Y18" s="4" t="s">
        <v>47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44672</v>
      </c>
      <c r="G19" s="6">
        <v>44675</v>
      </c>
      <c r="H19" s="4">
        <v>1</v>
      </c>
      <c r="I19" s="4">
        <v>3</v>
      </c>
      <c r="J19" s="4">
        <v>3</v>
      </c>
      <c r="K19" s="4" t="s">
        <v>30</v>
      </c>
      <c r="L19" s="4">
        <v>537</v>
      </c>
      <c r="M19" s="4">
        <v>537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44671</v>
      </c>
      <c r="S19" s="6">
        <v>44678</v>
      </c>
      <c r="T19" s="4" t="s">
        <v>34</v>
      </c>
      <c r="U19" s="4">
        <v>537</v>
      </c>
      <c r="V19" s="4">
        <v>0</v>
      </c>
      <c r="W19" s="4">
        <v>0</v>
      </c>
      <c r="X19" s="4" t="s">
        <v>47</v>
      </c>
      <c r="Y19" s="4" t="s">
        <v>47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44674</v>
      </c>
      <c r="G20" s="6">
        <v>44675</v>
      </c>
      <c r="H20" s="4">
        <v>1</v>
      </c>
      <c r="I20" s="4">
        <v>1</v>
      </c>
      <c r="J20" s="4">
        <v>1</v>
      </c>
      <c r="K20" s="4" t="s">
        <v>30</v>
      </c>
      <c r="L20" s="4">
        <v>1268</v>
      </c>
      <c r="M20" s="4">
        <v>1268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44672</v>
      </c>
      <c r="S20" s="6">
        <v>44678</v>
      </c>
      <c r="T20" s="4" t="s">
        <v>34</v>
      </c>
      <c r="U20" s="4">
        <v>1268</v>
      </c>
      <c r="V20" s="4">
        <v>0</v>
      </c>
      <c r="W20" s="4">
        <v>0</v>
      </c>
      <c r="X20" s="4" t="s">
        <v>47</v>
      </c>
      <c r="Y20" s="4" t="s">
        <v>47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44674</v>
      </c>
      <c r="G21" s="6">
        <v>44675</v>
      </c>
      <c r="H21" s="4">
        <v>1</v>
      </c>
      <c r="I21" s="4">
        <v>1</v>
      </c>
      <c r="J21" s="4">
        <v>1</v>
      </c>
      <c r="K21" s="4" t="s">
        <v>30</v>
      </c>
      <c r="L21" s="4">
        <v>1453</v>
      </c>
      <c r="M21" s="4">
        <v>1453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44672</v>
      </c>
      <c r="S21" s="6">
        <v>44678</v>
      </c>
      <c r="T21" s="4" t="s">
        <v>34</v>
      </c>
      <c r="U21" s="4">
        <v>1453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44673</v>
      </c>
      <c r="G22" s="6">
        <v>44675</v>
      </c>
      <c r="H22" s="4">
        <v>1</v>
      </c>
      <c r="I22" s="4">
        <v>2</v>
      </c>
      <c r="J22" s="4">
        <v>2</v>
      </c>
      <c r="K22" s="4" t="s">
        <v>30</v>
      </c>
      <c r="L22" s="4">
        <v>1570</v>
      </c>
      <c r="M22" s="4">
        <v>1570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44673</v>
      </c>
      <c r="S22" s="6">
        <v>44678</v>
      </c>
      <c r="T22" s="4" t="s">
        <v>34</v>
      </c>
      <c r="U22" s="4">
        <v>1570</v>
      </c>
      <c r="V22" s="4">
        <v>0</v>
      </c>
      <c r="W22" s="4">
        <v>0</v>
      </c>
      <c r="X22" s="4" t="s">
        <v>47</v>
      </c>
      <c r="Y22" s="4" t="s">
        <v>47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44673</v>
      </c>
      <c r="G23" s="6">
        <v>44675</v>
      </c>
      <c r="H23" s="4">
        <v>1</v>
      </c>
      <c r="I23" s="4">
        <v>2</v>
      </c>
      <c r="J23" s="4">
        <v>2</v>
      </c>
      <c r="K23" s="4" t="s">
        <v>30</v>
      </c>
      <c r="L23" s="4">
        <v>1210</v>
      </c>
      <c r="M23" s="4">
        <v>1210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44673</v>
      </c>
      <c r="S23" s="6">
        <v>44678</v>
      </c>
      <c r="T23" s="4" t="s">
        <v>34</v>
      </c>
      <c r="U23" s="4">
        <v>1210</v>
      </c>
      <c r="V23" s="4">
        <v>0</v>
      </c>
      <c r="W23" s="4">
        <v>0</v>
      </c>
      <c r="X23" s="4" t="s">
        <v>47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44674</v>
      </c>
      <c r="G24" s="6">
        <v>44675</v>
      </c>
      <c r="H24" s="4">
        <v>1</v>
      </c>
      <c r="I24" s="4">
        <v>1</v>
      </c>
      <c r="J24" s="4">
        <v>1</v>
      </c>
      <c r="K24" s="4" t="s">
        <v>30</v>
      </c>
      <c r="L24" s="4">
        <v>456</v>
      </c>
      <c r="M24" s="4">
        <v>456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44673</v>
      </c>
      <c r="S24" s="6">
        <v>44678</v>
      </c>
      <c r="T24" s="4" t="s">
        <v>34</v>
      </c>
      <c r="U24" s="4">
        <v>456</v>
      </c>
      <c r="V24" s="4">
        <v>0</v>
      </c>
      <c r="W24" s="4">
        <v>0</v>
      </c>
      <c r="X24" s="4" t="s">
        <v>47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116</v>
      </c>
      <c r="E25" s="4" t="s">
        <v>149</v>
      </c>
      <c r="F25" s="6">
        <v>44674</v>
      </c>
      <c r="G25" s="6">
        <v>44675</v>
      </c>
      <c r="H25" s="4">
        <v>1</v>
      </c>
      <c r="I25" s="4">
        <v>1</v>
      </c>
      <c r="J25" s="4">
        <v>1</v>
      </c>
      <c r="K25" s="4" t="s">
        <v>30</v>
      </c>
      <c r="L25" s="4">
        <v>200</v>
      </c>
      <c r="M25" s="4">
        <v>200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44673</v>
      </c>
      <c r="S25" s="6">
        <v>44678</v>
      </c>
      <c r="T25" s="4" t="s">
        <v>34</v>
      </c>
      <c r="U25" s="4">
        <v>200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6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44674</v>
      </c>
      <c r="G26" s="6">
        <v>44675</v>
      </c>
      <c r="H26" s="4">
        <v>2</v>
      </c>
      <c r="I26" s="4">
        <v>1</v>
      </c>
      <c r="J26" s="4">
        <v>2</v>
      </c>
      <c r="K26" s="4" t="s">
        <v>30</v>
      </c>
      <c r="L26" s="4">
        <v>548</v>
      </c>
      <c r="M26" s="4">
        <v>548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44674</v>
      </c>
      <c r="S26" s="6">
        <v>44678</v>
      </c>
      <c r="T26" s="4" t="s">
        <v>34</v>
      </c>
      <c r="U26" s="4">
        <v>548</v>
      </c>
      <c r="V26" s="4">
        <v>0</v>
      </c>
      <c r="W26" s="4">
        <v>0</v>
      </c>
      <c r="X26" s="4" t="s">
        <v>47</v>
      </c>
      <c r="Y26" s="4">
        <v>44935600</v>
      </c>
      <c r="Z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152</v>
      </c>
      <c r="E27" s="4" t="s">
        <v>157</v>
      </c>
      <c r="F27" s="6">
        <v>44674</v>
      </c>
      <c r="G27" s="6">
        <v>44675</v>
      </c>
      <c r="H27" s="4">
        <v>1</v>
      </c>
      <c r="I27" s="4">
        <v>1</v>
      </c>
      <c r="J27" s="4">
        <v>1</v>
      </c>
      <c r="K27" s="4" t="s">
        <v>30</v>
      </c>
      <c r="L27" s="4">
        <v>274</v>
      </c>
      <c r="M27" s="4">
        <v>274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44674</v>
      </c>
      <c r="S27" s="6">
        <v>44678</v>
      </c>
      <c r="T27" s="4" t="s">
        <v>34</v>
      </c>
      <c r="U27" s="4">
        <v>274</v>
      </c>
      <c r="V27" s="4">
        <v>0</v>
      </c>
      <c r="W27" s="4">
        <v>0</v>
      </c>
      <c r="X27" s="4" t="s">
        <v>47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71</v>
      </c>
      <c r="F28" s="6">
        <v>44674</v>
      </c>
      <c r="G28" s="6">
        <v>44675</v>
      </c>
      <c r="H28" s="4">
        <v>1</v>
      </c>
      <c r="I28" s="4">
        <v>1</v>
      </c>
      <c r="J28" s="4">
        <v>1</v>
      </c>
      <c r="K28" s="4" t="s">
        <v>30</v>
      </c>
      <c r="L28" s="4">
        <v>760</v>
      </c>
      <c r="M28" s="4">
        <v>760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44674</v>
      </c>
      <c r="S28" s="6">
        <v>44678</v>
      </c>
      <c r="T28" s="4" t="s">
        <v>34</v>
      </c>
      <c r="U28" s="4">
        <v>760</v>
      </c>
      <c r="V28" s="4">
        <v>0</v>
      </c>
      <c r="W28" s="4">
        <v>0</v>
      </c>
      <c r="X28" s="4" t="s">
        <v>47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44674</v>
      </c>
      <c r="G29" s="6">
        <v>44675</v>
      </c>
      <c r="H29" s="4">
        <v>1</v>
      </c>
      <c r="I29" s="4">
        <v>1</v>
      </c>
      <c r="J29" s="4">
        <v>1</v>
      </c>
      <c r="K29" s="4" t="s">
        <v>30</v>
      </c>
      <c r="L29" s="4">
        <v>315</v>
      </c>
      <c r="M29" s="4">
        <v>315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44674</v>
      </c>
      <c r="S29" s="6">
        <v>44678</v>
      </c>
      <c r="T29" s="4" t="s">
        <v>34</v>
      </c>
      <c r="U29" s="4">
        <v>315</v>
      </c>
      <c r="V29" s="4">
        <v>0</v>
      </c>
      <c r="W29" s="4">
        <v>0</v>
      </c>
      <c r="X29" s="4" t="s">
        <v>168</v>
      </c>
      <c r="Y29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spans="1:9">
      <c r="A2" s="5">
        <v>16768977846</v>
      </c>
      <c r="B2" s="6">
        <v>44671</v>
      </c>
      <c r="C2" s="6">
        <v>44675</v>
      </c>
      <c r="D2" s="4">
        <v>7166</v>
      </c>
      <c r="E2" s="4" t="str">
        <f>VLOOKUP(A2,HOP!A:L,12,0)</f>
        <v>7166.00</v>
      </c>
      <c r="F2" s="4" t="str">
        <f>VLOOKUP(A2,HOP!A:C,3,0)</f>
        <v>2296146</v>
      </c>
      <c r="G2" s="4">
        <f>D2-E2</f>
        <v>0</v>
      </c>
      <c r="H2" s="4" t="str">
        <f>$H$1&amp;F2</f>
        <v>，2296146</v>
      </c>
      <c r="I2" s="4" t="str">
        <f>VLOOKUP(A2,HOP!A:U,21,0)</f>
        <v>直连</v>
      </c>
    </row>
    <row r="3" s="4" customFormat="1" spans="1:9">
      <c r="A3" s="5">
        <v>17005204969</v>
      </c>
      <c r="B3" s="6">
        <v>44674</v>
      </c>
      <c r="C3" s="6">
        <v>44675</v>
      </c>
      <c r="D3" s="4">
        <v>1259</v>
      </c>
      <c r="E3" s="4" t="str">
        <f>VLOOKUP(A3,HOP!A:L,12,0)</f>
        <v>1259.00</v>
      </c>
      <c r="F3" s="4" t="str">
        <f>VLOOKUP(A3,HOP!A:C,3,0)</f>
        <v>2345326</v>
      </c>
      <c r="G3" s="4">
        <f t="shared" ref="G3:G28" si="0">D3-E3</f>
        <v>0</v>
      </c>
      <c r="H3" s="4" t="str">
        <f t="shared" ref="H3:H28" si="1">$H$1&amp;F3</f>
        <v>，2345326</v>
      </c>
      <c r="I3" s="4" t="str">
        <f>VLOOKUP(A3,HOP!A:U,21,0)</f>
        <v>直连</v>
      </c>
    </row>
    <row r="4" s="4" customFormat="1" spans="1:9">
      <c r="A4" s="5">
        <v>17118570228</v>
      </c>
      <c r="B4" s="6">
        <v>44674</v>
      </c>
      <c r="C4" s="6">
        <v>44675</v>
      </c>
      <c r="D4" s="4">
        <v>1627</v>
      </c>
      <c r="E4" s="4" t="str">
        <f>VLOOKUP(A4,HOP!A:L,12,0)</f>
        <v>1627.00</v>
      </c>
      <c r="F4" s="4" t="str">
        <f>VLOOKUP(A4,HOP!A:C,3,0)</f>
        <v>2373206</v>
      </c>
      <c r="G4" s="4">
        <f t="shared" si="0"/>
        <v>0</v>
      </c>
      <c r="H4" s="4" t="str">
        <f t="shared" si="1"/>
        <v>，2373206</v>
      </c>
      <c r="I4" s="4" t="str">
        <f>VLOOKUP(A4,HOP!A:U,21,0)</f>
        <v>直连</v>
      </c>
    </row>
    <row r="5" s="4" customFormat="1" spans="1:9">
      <c r="A5" s="5">
        <v>17759281415</v>
      </c>
      <c r="B5" s="6">
        <v>44673</v>
      </c>
      <c r="C5" s="6">
        <v>44675</v>
      </c>
      <c r="D5" s="4">
        <v>1520</v>
      </c>
      <c r="E5" s="4" t="str">
        <f>VLOOKUP(A5,HOP!A:L,12,0)</f>
        <v>1520.00</v>
      </c>
      <c r="F5" s="4" t="str">
        <f>VLOOKUP(A5,HOP!A:C,3,0)</f>
        <v>2495908</v>
      </c>
      <c r="G5" s="4">
        <f t="shared" si="0"/>
        <v>0</v>
      </c>
      <c r="H5" s="4" t="str">
        <f t="shared" si="1"/>
        <v>，2495908</v>
      </c>
      <c r="I5" s="4" t="str">
        <f>VLOOKUP(A5,HOP!A:U,21,0)</f>
        <v>直连</v>
      </c>
    </row>
    <row r="6" s="4" customFormat="1" spans="1:9">
      <c r="A6" s="5">
        <v>17764005916</v>
      </c>
      <c r="B6" s="6">
        <v>44674</v>
      </c>
      <c r="C6" s="6">
        <v>44675</v>
      </c>
      <c r="D6" s="4">
        <v>1912</v>
      </c>
      <c r="E6" s="4" t="str">
        <f>VLOOKUP(A6,HOP!A:L,12,0)</f>
        <v>1912.00</v>
      </c>
      <c r="F6" s="4" t="str">
        <f>VLOOKUP(A6,HOP!A:C,3,0)</f>
        <v>2498916</v>
      </c>
      <c r="G6" s="4">
        <f t="shared" si="0"/>
        <v>0</v>
      </c>
      <c r="H6" s="4" t="str">
        <f t="shared" si="1"/>
        <v>，2498916</v>
      </c>
      <c r="I6" s="4" t="str">
        <f>VLOOKUP(A6,HOP!A:U,21,0)</f>
        <v>直连</v>
      </c>
    </row>
    <row r="7" s="4" customFormat="1" spans="1:9">
      <c r="A7" s="5">
        <v>17764073557</v>
      </c>
      <c r="B7" s="6">
        <v>44674</v>
      </c>
      <c r="C7" s="6">
        <v>44675</v>
      </c>
      <c r="D7" s="4">
        <v>1979</v>
      </c>
      <c r="E7" s="4" t="str">
        <f>VLOOKUP(A7,HOP!A:L,12,0)</f>
        <v>1979.00</v>
      </c>
      <c r="F7" s="4" t="str">
        <f>VLOOKUP(A7,HOP!A:C,3,0)</f>
        <v>2498971</v>
      </c>
      <c r="G7" s="4">
        <f t="shared" si="0"/>
        <v>0</v>
      </c>
      <c r="H7" s="4" t="str">
        <f t="shared" si="1"/>
        <v>，2498971</v>
      </c>
      <c r="I7" s="4" t="str">
        <f>VLOOKUP(A7,HOP!A:U,21,0)</f>
        <v>直连</v>
      </c>
    </row>
    <row r="8" s="4" customFormat="1" hidden="1" spans="1:9">
      <c r="A8" s="5">
        <v>17773814958</v>
      </c>
      <c r="B8" s="6">
        <v>44672</v>
      </c>
      <c r="C8" s="6">
        <v>44675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17780551515</v>
      </c>
      <c r="B9" s="6">
        <v>44674</v>
      </c>
      <c r="C9" s="6">
        <v>44675</v>
      </c>
      <c r="D9" s="4">
        <v>1488</v>
      </c>
      <c r="E9" s="4" t="str">
        <f>VLOOKUP(A9,HOP!A:L,12,0)</f>
        <v>1488.00</v>
      </c>
      <c r="F9" s="4" t="str">
        <f>VLOOKUP(A9,HOP!A:C,3,0)</f>
        <v>2503777</v>
      </c>
      <c r="G9" s="4">
        <f t="shared" si="0"/>
        <v>0</v>
      </c>
      <c r="H9" s="4" t="str">
        <f t="shared" si="1"/>
        <v>，2503777</v>
      </c>
      <c r="I9" s="4" t="str">
        <f>VLOOKUP(A9,HOP!A:U,21,0)</f>
        <v>直连</v>
      </c>
    </row>
    <row r="10" s="4" customFormat="1" spans="1:9">
      <c r="A10" s="5">
        <v>17783204004</v>
      </c>
      <c r="B10" s="6">
        <v>44673</v>
      </c>
      <c r="C10" s="6">
        <v>44675</v>
      </c>
      <c r="D10" s="4">
        <v>596</v>
      </c>
      <c r="E10" s="4" t="str">
        <f>VLOOKUP(A10,HOP!A:L,12,0)</f>
        <v>596.00</v>
      </c>
      <c r="F10" s="4" t="str">
        <f>VLOOKUP(A10,HOP!A:C,3,0)</f>
        <v>2505483</v>
      </c>
      <c r="G10" s="4">
        <f t="shared" si="0"/>
        <v>0</v>
      </c>
      <c r="H10" s="4" t="str">
        <f t="shared" si="1"/>
        <v>，2505483</v>
      </c>
      <c r="I10" s="4" t="str">
        <f>VLOOKUP(A10,HOP!A:U,21,0)</f>
        <v>直连</v>
      </c>
    </row>
    <row r="11" s="4" customFormat="1" spans="1:9">
      <c r="A11" s="5">
        <v>17788668918</v>
      </c>
      <c r="B11" s="6">
        <v>44672</v>
      </c>
      <c r="C11" s="6">
        <v>44675</v>
      </c>
      <c r="D11" s="4">
        <v>2208</v>
      </c>
      <c r="E11" s="4" t="str">
        <f>VLOOKUP(A11,HOP!A:L,12,0)</f>
        <v>2208.00</v>
      </c>
      <c r="F11" s="4" t="str">
        <f>VLOOKUP(A11,HOP!A:C,3,0)</f>
        <v>2506022</v>
      </c>
      <c r="G11" s="4">
        <f t="shared" si="0"/>
        <v>0</v>
      </c>
      <c r="H11" s="4" t="str">
        <f t="shared" si="1"/>
        <v>，2506022</v>
      </c>
      <c r="I11" s="4" t="str">
        <f>VLOOKUP(A11,HOP!A:U,21,0)</f>
        <v>直连</v>
      </c>
    </row>
    <row r="12" s="4" customFormat="1" spans="1:9">
      <c r="A12" s="5">
        <v>17790442919</v>
      </c>
      <c r="B12" s="6">
        <v>44673</v>
      </c>
      <c r="C12" s="6">
        <v>44675</v>
      </c>
      <c r="D12" s="4">
        <v>3884</v>
      </c>
      <c r="E12" s="4" t="str">
        <f>VLOOKUP(A12,HOP!A:L,12,0)</f>
        <v>3884.00</v>
      </c>
      <c r="F12" s="4" t="str">
        <f>VLOOKUP(A12,HOP!A:C,3,0)</f>
        <v>2506638</v>
      </c>
      <c r="G12" s="4">
        <f t="shared" si="0"/>
        <v>0</v>
      </c>
      <c r="H12" s="4" t="str">
        <f t="shared" si="1"/>
        <v>，2506638</v>
      </c>
      <c r="I12" s="4" t="str">
        <f>VLOOKUP(A12,HOP!A:U,21,0)</f>
        <v>直连</v>
      </c>
    </row>
    <row r="13" s="4" customFormat="1" spans="1:9">
      <c r="A13" s="5">
        <v>17790690181</v>
      </c>
      <c r="B13" s="6">
        <v>44674</v>
      </c>
      <c r="C13" s="6">
        <v>44675</v>
      </c>
      <c r="D13" s="4">
        <v>1436</v>
      </c>
      <c r="E13" s="4" t="str">
        <f>VLOOKUP(A13,HOP!A:L,12,0)</f>
        <v>1436.00</v>
      </c>
      <c r="F13" s="4" t="str">
        <f>VLOOKUP(A13,HOP!A:C,3,0)</f>
        <v>2506699</v>
      </c>
      <c r="G13" s="4">
        <f t="shared" si="0"/>
        <v>0</v>
      </c>
      <c r="H13" s="4" t="str">
        <f t="shared" si="1"/>
        <v>，2506699</v>
      </c>
      <c r="I13" s="4" t="str">
        <f>VLOOKUP(A13,HOP!A:U,21,0)</f>
        <v>直连</v>
      </c>
    </row>
    <row r="14" s="4" customFormat="1" spans="1:9">
      <c r="A14" s="5">
        <v>17796727091</v>
      </c>
      <c r="B14" s="6">
        <v>44673</v>
      </c>
      <c r="C14" s="6">
        <v>44675</v>
      </c>
      <c r="D14" s="4">
        <v>5466</v>
      </c>
      <c r="E14" s="4" t="str">
        <f>VLOOKUP(A14,HOP!A:L,12,0)</f>
        <v>5466.00</v>
      </c>
      <c r="F14" s="4" t="str">
        <f>VLOOKUP(A14,HOP!A:C,3,0)</f>
        <v>2508452</v>
      </c>
      <c r="G14" s="4">
        <f t="shared" si="0"/>
        <v>0</v>
      </c>
      <c r="H14" s="4" t="str">
        <f t="shared" si="1"/>
        <v>，2508452</v>
      </c>
      <c r="I14" s="4" t="str">
        <f>VLOOKUP(A14,HOP!A:U,21,0)</f>
        <v>直连</v>
      </c>
    </row>
    <row r="15" s="4" customFormat="1" spans="1:9">
      <c r="A15" s="5">
        <v>17800204493</v>
      </c>
      <c r="B15" s="6">
        <v>44674</v>
      </c>
      <c r="C15" s="6">
        <v>44675</v>
      </c>
      <c r="D15" s="4">
        <v>864</v>
      </c>
      <c r="E15" s="4" t="str">
        <f>VLOOKUP(A15,HOP!A:L,12,0)</f>
        <v>864.00</v>
      </c>
      <c r="F15" s="4" t="str">
        <f>VLOOKUP(A15,HOP!A:C,3,0)</f>
        <v>2511064</v>
      </c>
      <c r="G15" s="4">
        <f t="shared" si="0"/>
        <v>0</v>
      </c>
      <c r="H15" s="4" t="str">
        <f t="shared" si="1"/>
        <v>，2511064</v>
      </c>
      <c r="I15" s="4" t="str">
        <f>VLOOKUP(A15,HOP!A:U,21,0)</f>
        <v>直连</v>
      </c>
    </row>
    <row r="16" s="4" customFormat="1" spans="1:9">
      <c r="A16" s="5">
        <v>17815558533</v>
      </c>
      <c r="B16" s="6">
        <v>44674</v>
      </c>
      <c r="C16" s="6">
        <v>44675</v>
      </c>
      <c r="D16" s="4">
        <v>519</v>
      </c>
      <c r="E16" s="4" t="str">
        <f>VLOOKUP(A16,HOP!A:L,12,0)</f>
        <v>519.00</v>
      </c>
      <c r="F16" s="4" t="str">
        <f>VLOOKUP(A16,HOP!A:C,3,0)</f>
        <v>2516749</v>
      </c>
      <c r="G16" s="4">
        <f t="shared" si="0"/>
        <v>0</v>
      </c>
      <c r="H16" s="4" t="str">
        <f t="shared" si="1"/>
        <v>，2516749</v>
      </c>
      <c r="I16" s="4" t="str">
        <f>VLOOKUP(A16,HOP!A:U,21,0)</f>
        <v>直连</v>
      </c>
    </row>
    <row r="17" s="4" customFormat="1" spans="1:9">
      <c r="A17" s="5">
        <v>17819095197</v>
      </c>
      <c r="B17" s="6">
        <v>44674</v>
      </c>
      <c r="C17" s="6">
        <v>44675</v>
      </c>
      <c r="D17" s="4">
        <v>175</v>
      </c>
      <c r="E17" s="4" t="str">
        <f>VLOOKUP(A17,HOP!A:L,12,0)</f>
        <v>175.00</v>
      </c>
      <c r="F17" s="4" t="str">
        <f>VLOOKUP(A17,HOP!A:C,3,0)</f>
        <v>2517103</v>
      </c>
      <c r="G17" s="4">
        <f t="shared" si="0"/>
        <v>0</v>
      </c>
      <c r="H17" s="4" t="str">
        <f t="shared" si="1"/>
        <v>，2517103</v>
      </c>
      <c r="I17" s="4" t="str">
        <f>VLOOKUP(A17,HOP!A:U,21,0)</f>
        <v>直连</v>
      </c>
    </row>
    <row r="18" s="4" customFormat="1" spans="1:9">
      <c r="A18" s="5">
        <v>17826232916</v>
      </c>
      <c r="B18" s="6">
        <v>44672</v>
      </c>
      <c r="C18" s="6">
        <v>44675</v>
      </c>
      <c r="D18" s="4">
        <v>537</v>
      </c>
      <c r="E18" s="4" t="str">
        <f>VLOOKUP(A18,HOP!A:L,12,0)</f>
        <v>537.00</v>
      </c>
      <c r="F18" s="4" t="str">
        <f>VLOOKUP(A18,HOP!A:C,3,0)</f>
        <v>2519120</v>
      </c>
      <c r="G18" s="4">
        <f t="shared" si="0"/>
        <v>0</v>
      </c>
      <c r="H18" s="4" t="str">
        <f t="shared" si="1"/>
        <v>，2519120</v>
      </c>
      <c r="I18" s="4" t="str">
        <f>VLOOKUP(A18,HOP!A:U,21,0)</f>
        <v>直连</v>
      </c>
    </row>
    <row r="19" s="4" customFormat="1" spans="1:9">
      <c r="A19" s="5">
        <v>17828756021</v>
      </c>
      <c r="B19" s="6">
        <v>44674</v>
      </c>
      <c r="C19" s="6">
        <v>44675</v>
      </c>
      <c r="D19" s="4">
        <v>1268</v>
      </c>
      <c r="E19" s="4" t="str">
        <f>VLOOKUP(A19,HOP!A:L,12,0)</f>
        <v>1268.00</v>
      </c>
      <c r="F19" s="4" t="str">
        <f>VLOOKUP(A19,HOP!A:C,3,0)</f>
        <v>2519830</v>
      </c>
      <c r="G19" s="4">
        <f t="shared" si="0"/>
        <v>0</v>
      </c>
      <c r="H19" s="4" t="str">
        <f t="shared" si="1"/>
        <v>，2519830</v>
      </c>
      <c r="I19" s="4" t="str">
        <f>VLOOKUP(A19,HOP!A:U,21,0)</f>
        <v>直连</v>
      </c>
    </row>
    <row r="20" s="4" customFormat="1" spans="1:9">
      <c r="A20" s="5">
        <v>17829424127</v>
      </c>
      <c r="B20" s="6">
        <v>44674</v>
      </c>
      <c r="C20" s="6">
        <v>44675</v>
      </c>
      <c r="D20" s="4">
        <v>1453</v>
      </c>
      <c r="E20" s="4" t="str">
        <f>VLOOKUP(A20,HOP!A:L,12,0)</f>
        <v>1453.00</v>
      </c>
      <c r="F20" s="4" t="str">
        <f>VLOOKUP(A20,HOP!A:C,3,0)</f>
        <v>2519976</v>
      </c>
      <c r="G20" s="4">
        <f t="shared" si="0"/>
        <v>0</v>
      </c>
      <c r="H20" s="4" t="str">
        <f t="shared" si="1"/>
        <v>，2519976</v>
      </c>
      <c r="I20" s="4" t="str">
        <f>VLOOKUP(A20,HOP!A:U,21,0)</f>
        <v>直连</v>
      </c>
    </row>
    <row r="21" s="4" customFormat="1" spans="1:9">
      <c r="A21" s="5">
        <v>17829768283</v>
      </c>
      <c r="B21" s="6">
        <v>44673</v>
      </c>
      <c r="C21" s="6">
        <v>44675</v>
      </c>
      <c r="D21" s="4">
        <v>1570</v>
      </c>
      <c r="E21" s="4" t="str">
        <f>VLOOKUP(A21,HOP!A:L,12,0)</f>
        <v>1570.00</v>
      </c>
      <c r="F21" s="4" t="str">
        <f>VLOOKUP(A21,HOP!A:C,3,0)</f>
        <v>2520061</v>
      </c>
      <c r="G21" s="4">
        <f t="shared" si="0"/>
        <v>0</v>
      </c>
      <c r="H21" s="4" t="str">
        <f t="shared" si="1"/>
        <v>，2520061</v>
      </c>
      <c r="I21" s="4" t="str">
        <f>VLOOKUP(A21,HOP!A:U,21,0)</f>
        <v>直连</v>
      </c>
    </row>
    <row r="22" s="4" customFormat="1" spans="1:9">
      <c r="A22" s="5">
        <v>17830167979</v>
      </c>
      <c r="B22" s="6">
        <v>44673</v>
      </c>
      <c r="C22" s="6">
        <v>44675</v>
      </c>
      <c r="D22" s="4">
        <v>1210</v>
      </c>
      <c r="E22" s="4" t="str">
        <f>VLOOKUP(A22,HOP!A:L,12,0)</f>
        <v>1210.00</v>
      </c>
      <c r="F22" s="4" t="str">
        <f>VLOOKUP(A22,HOP!A:C,3,0)</f>
        <v>2520214</v>
      </c>
      <c r="G22" s="4">
        <f t="shared" si="0"/>
        <v>0</v>
      </c>
      <c r="H22" s="4" t="str">
        <f t="shared" si="1"/>
        <v>，2520214</v>
      </c>
      <c r="I22" s="4" t="str">
        <f>VLOOKUP(A22,HOP!A:U,21,0)</f>
        <v>直连</v>
      </c>
    </row>
    <row r="23" s="4" customFormat="1" spans="1:9">
      <c r="A23" s="5">
        <v>17831066128</v>
      </c>
      <c r="B23" s="6">
        <v>44674</v>
      </c>
      <c r="C23" s="6">
        <v>44675</v>
      </c>
      <c r="D23" s="4">
        <v>456</v>
      </c>
      <c r="E23" s="4" t="str">
        <f>VLOOKUP(A23,HOP!A:L,12,0)</f>
        <v>456.00</v>
      </c>
      <c r="F23" s="4" t="str">
        <f>VLOOKUP(A23,HOP!A:C,3,0)</f>
        <v>2520572</v>
      </c>
      <c r="G23" s="4">
        <f t="shared" si="0"/>
        <v>0</v>
      </c>
      <c r="H23" s="4" t="str">
        <f t="shared" si="1"/>
        <v>，2520572</v>
      </c>
      <c r="I23" s="4" t="str">
        <f>VLOOKUP(A23,HOP!A:U,21,0)</f>
        <v>直连</v>
      </c>
    </row>
    <row r="24" s="4" customFormat="1" spans="1:9">
      <c r="A24" s="5">
        <v>17834700977</v>
      </c>
      <c r="B24" s="6">
        <v>44674</v>
      </c>
      <c r="C24" s="6">
        <v>44675</v>
      </c>
      <c r="D24" s="4">
        <v>200</v>
      </c>
      <c r="E24" s="4" t="str">
        <f>VLOOKUP(A24,HOP!A:L,12,0)</f>
        <v>200.00</v>
      </c>
      <c r="F24" s="4" t="str">
        <f>VLOOKUP(A24,HOP!A:C,3,0)</f>
        <v>2520852</v>
      </c>
      <c r="G24" s="4">
        <f t="shared" si="0"/>
        <v>0</v>
      </c>
      <c r="H24" s="4" t="str">
        <f t="shared" si="1"/>
        <v>，2520852</v>
      </c>
      <c r="I24" s="4" t="str">
        <f>VLOOKUP(A24,HOP!A:U,21,0)</f>
        <v>直连</v>
      </c>
    </row>
    <row r="25" s="4" customFormat="1" spans="1:9">
      <c r="A25" s="5">
        <v>17835220828</v>
      </c>
      <c r="B25" s="6">
        <v>44674</v>
      </c>
      <c r="C25" s="6">
        <v>44675</v>
      </c>
      <c r="D25" s="4">
        <v>548</v>
      </c>
      <c r="E25" s="4" t="str">
        <f>VLOOKUP(A25,HOP!A:L,12,0)</f>
        <v>548.00</v>
      </c>
      <c r="F25" s="4" t="str">
        <f>VLOOKUP(A25,HOP!A:C,3,0)</f>
        <v>2520983</v>
      </c>
      <c r="G25" s="4">
        <f t="shared" si="0"/>
        <v>0</v>
      </c>
      <c r="H25" s="4" t="str">
        <f t="shared" si="1"/>
        <v>，2520983</v>
      </c>
      <c r="I25" s="4" t="str">
        <f>VLOOKUP(A25,HOP!A:U,21,0)</f>
        <v>直连</v>
      </c>
    </row>
    <row r="26" s="4" customFormat="1" spans="1:9">
      <c r="A26" s="5">
        <v>17835565766</v>
      </c>
      <c r="B26" s="6">
        <v>44674</v>
      </c>
      <c r="C26" s="6">
        <v>44675</v>
      </c>
      <c r="D26" s="4">
        <v>274</v>
      </c>
      <c r="E26" s="4" t="str">
        <f>VLOOKUP(A26,HOP!A:L,12,0)</f>
        <v>274.00</v>
      </c>
      <c r="F26" s="4" t="str">
        <f>VLOOKUP(A26,HOP!A:C,3,0)</f>
        <v>2521143</v>
      </c>
      <c r="G26" s="4">
        <f t="shared" si="0"/>
        <v>0</v>
      </c>
      <c r="H26" s="4" t="str">
        <f t="shared" si="1"/>
        <v>，2521143</v>
      </c>
      <c r="I26" s="4" t="str">
        <f>VLOOKUP(A26,HOP!A:U,21,0)</f>
        <v>直连</v>
      </c>
    </row>
    <row r="27" s="4" customFormat="1" spans="1:9">
      <c r="A27" s="5">
        <v>17836168106</v>
      </c>
      <c r="B27" s="6">
        <v>44674</v>
      </c>
      <c r="C27" s="6">
        <v>44675</v>
      </c>
      <c r="D27" s="4">
        <v>760</v>
      </c>
      <c r="E27" s="4" t="str">
        <f>VLOOKUP(A27,HOP!A:L,12,0)</f>
        <v>760.00</v>
      </c>
      <c r="F27" s="4" t="str">
        <f>VLOOKUP(A27,HOP!A:C,3,0)</f>
        <v>2521493</v>
      </c>
      <c r="G27" s="4">
        <f t="shared" si="0"/>
        <v>0</v>
      </c>
      <c r="H27" s="4" t="str">
        <f t="shared" si="1"/>
        <v>，2521493</v>
      </c>
      <c r="I27" s="4" t="str">
        <f>VLOOKUP(A27,HOP!A:U,21,0)</f>
        <v>直连</v>
      </c>
    </row>
    <row r="28" s="4" customFormat="1" spans="1:9">
      <c r="A28" s="5">
        <v>17837125203</v>
      </c>
      <c r="B28" s="6">
        <v>44674</v>
      </c>
      <c r="C28" s="6">
        <v>44675</v>
      </c>
      <c r="D28" s="4">
        <v>315</v>
      </c>
      <c r="E28" s="4" t="str">
        <f>VLOOKUP(A28,HOP!A:L,12,0)</f>
        <v>315.00</v>
      </c>
      <c r="F28" s="4" t="str">
        <f>VLOOKUP(A28,HOP!A:C,3,0)</f>
        <v>2522017</v>
      </c>
      <c r="G28" s="4">
        <f t="shared" si="0"/>
        <v>0</v>
      </c>
      <c r="H28" s="4" t="str">
        <f t="shared" si="1"/>
        <v>，2522017</v>
      </c>
      <c r="I28" s="4" t="str">
        <f>VLOOKUP(A28,HOP!A:U,21,0)</f>
        <v>直连</v>
      </c>
    </row>
    <row r="30" spans="4:4">
      <c r="D30" s="4">
        <f>SUM(D2:D29)</f>
        <v>40690</v>
      </c>
    </row>
    <row r="31" spans="4:4">
      <c r="D31" s="4" t="s">
        <v>170</v>
      </c>
    </row>
    <row r="35" spans="1:1">
      <c r="A35" s="4" t="s">
        <v>171</v>
      </c>
    </row>
    <row r="36" spans="1:1">
      <c r="A36" s="4" t="s">
        <v>172</v>
      </c>
    </row>
  </sheetData>
  <autoFilter ref="A1:XFD31">
    <filterColumn colId="3">
      <filters blank="1">
        <filter val="1210"/>
        <filter val="40690"/>
        <filter val="1912"/>
        <filter val="1453"/>
        <filter val="40690 HKD"/>
        <filter val="315"/>
        <filter val="456"/>
        <filter val="596"/>
        <filter val="519"/>
        <filter val="1259"/>
        <filter val="760"/>
        <filter val="1520"/>
        <filter val="864"/>
        <filter val="5466"/>
        <filter val="7166"/>
        <filter val="1627"/>
        <filter val="1268"/>
        <filter val="1570"/>
        <filter val="274"/>
        <filter val="175"/>
        <filter val="1436"/>
        <filter val="537"/>
        <filter val="1979"/>
        <filter val="200"/>
        <filter val="3884"/>
        <filter val="548"/>
        <filter val="1488"/>
        <filter val="2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13</v>
      </c>
      <c r="F1" s="2" t="s">
        <v>5</v>
      </c>
      <c r="G1" s="2" t="s">
        <v>6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  <c r="U1" s="2" t="s">
        <v>190</v>
      </c>
    </row>
    <row r="2" s="1" customFormat="1" spans="1:21">
      <c r="A2" s="3">
        <v>17837125203</v>
      </c>
      <c r="B2" s="1" t="s">
        <v>191</v>
      </c>
      <c r="C2" s="1" t="s">
        <v>192</v>
      </c>
      <c r="D2" s="1" t="s">
        <v>193</v>
      </c>
      <c r="E2" s="1" t="s">
        <v>194</v>
      </c>
      <c r="F2" s="1" t="s">
        <v>191</v>
      </c>
      <c r="G2" s="1" t="s">
        <v>195</v>
      </c>
      <c r="H2" s="1" t="s">
        <v>196</v>
      </c>
      <c r="I2" s="1" t="s">
        <v>197</v>
      </c>
      <c r="J2" s="1" t="s">
        <v>30</v>
      </c>
      <c r="K2" s="1" t="s">
        <v>198</v>
      </c>
      <c r="L2" s="1" t="s">
        <v>198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203</v>
      </c>
      <c r="S2" s="1" t="s">
        <v>204</v>
      </c>
      <c r="T2" s="1" t="s">
        <v>205</v>
      </c>
      <c r="U2" s="1" t="s">
        <v>206</v>
      </c>
    </row>
    <row r="3" s="1" customFormat="1" spans="1:21">
      <c r="A3" s="3">
        <v>17836168106</v>
      </c>
      <c r="B3" s="1" t="s">
        <v>191</v>
      </c>
      <c r="C3" s="1" t="s">
        <v>207</v>
      </c>
      <c r="D3" s="1" t="s">
        <v>208</v>
      </c>
      <c r="E3" s="1" t="s">
        <v>209</v>
      </c>
      <c r="F3" s="1" t="s">
        <v>191</v>
      </c>
      <c r="G3" s="1" t="s">
        <v>195</v>
      </c>
      <c r="H3" s="1" t="s">
        <v>196</v>
      </c>
      <c r="I3" s="1" t="s">
        <v>210</v>
      </c>
      <c r="J3" s="1" t="s">
        <v>30</v>
      </c>
      <c r="K3" s="1" t="s">
        <v>211</v>
      </c>
      <c r="L3" s="1" t="s">
        <v>211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202</v>
      </c>
      <c r="R3" s="1" t="s">
        <v>212</v>
      </c>
      <c r="S3" s="1" t="s">
        <v>204</v>
      </c>
      <c r="T3" s="1" t="s">
        <v>205</v>
      </c>
      <c r="U3" s="1" t="s">
        <v>206</v>
      </c>
    </row>
    <row r="4" s="1" customFormat="1" spans="1:21">
      <c r="A4" s="3">
        <v>17835565766</v>
      </c>
      <c r="B4" s="1" t="s">
        <v>191</v>
      </c>
      <c r="C4" s="1" t="s">
        <v>213</v>
      </c>
      <c r="D4" s="1" t="s">
        <v>214</v>
      </c>
      <c r="E4" s="1" t="s">
        <v>215</v>
      </c>
      <c r="F4" s="1" t="s">
        <v>191</v>
      </c>
      <c r="G4" s="1" t="s">
        <v>195</v>
      </c>
      <c r="H4" s="1" t="s">
        <v>196</v>
      </c>
      <c r="I4" s="1" t="s">
        <v>216</v>
      </c>
      <c r="J4" s="1" t="s">
        <v>30</v>
      </c>
      <c r="K4" s="1" t="s">
        <v>217</v>
      </c>
      <c r="L4" s="1" t="s">
        <v>217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202</v>
      </c>
      <c r="R4" s="1" t="s">
        <v>218</v>
      </c>
      <c r="S4" s="1" t="s">
        <v>204</v>
      </c>
      <c r="T4" s="1" t="s">
        <v>205</v>
      </c>
      <c r="U4" s="1" t="s">
        <v>206</v>
      </c>
    </row>
    <row r="5" s="1" customFormat="1" spans="1:21">
      <c r="A5" s="3">
        <v>17835220828</v>
      </c>
      <c r="B5" s="1" t="s">
        <v>191</v>
      </c>
      <c r="C5" s="1" t="s">
        <v>219</v>
      </c>
      <c r="D5" s="1" t="s">
        <v>214</v>
      </c>
      <c r="E5" s="1" t="s">
        <v>220</v>
      </c>
      <c r="F5" s="1" t="s">
        <v>191</v>
      </c>
      <c r="G5" s="1" t="s">
        <v>195</v>
      </c>
      <c r="H5" s="1" t="s">
        <v>196</v>
      </c>
      <c r="I5" s="1" t="s">
        <v>221</v>
      </c>
      <c r="J5" s="1" t="s">
        <v>30</v>
      </c>
      <c r="K5" s="1" t="s">
        <v>222</v>
      </c>
      <c r="L5" s="1" t="s">
        <v>222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202</v>
      </c>
      <c r="R5" s="1" t="s">
        <v>223</v>
      </c>
      <c r="S5" s="1" t="s">
        <v>204</v>
      </c>
      <c r="T5" s="1" t="s">
        <v>205</v>
      </c>
      <c r="U5" s="1" t="s">
        <v>206</v>
      </c>
    </row>
    <row r="6" s="1" customFormat="1" spans="1:21">
      <c r="A6" s="3">
        <v>17834700977</v>
      </c>
      <c r="B6" s="1" t="s">
        <v>224</v>
      </c>
      <c r="C6" s="1" t="s">
        <v>225</v>
      </c>
      <c r="D6" s="1" t="s">
        <v>226</v>
      </c>
      <c r="E6" s="1" t="s">
        <v>227</v>
      </c>
      <c r="F6" s="1" t="s">
        <v>191</v>
      </c>
      <c r="G6" s="1" t="s">
        <v>195</v>
      </c>
      <c r="H6" s="1" t="s">
        <v>196</v>
      </c>
      <c r="I6" s="1" t="s">
        <v>228</v>
      </c>
      <c r="J6" s="1" t="s">
        <v>30</v>
      </c>
      <c r="K6" s="1" t="s">
        <v>229</v>
      </c>
      <c r="L6" s="1" t="s">
        <v>229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202</v>
      </c>
      <c r="R6" s="1" t="s">
        <v>230</v>
      </c>
      <c r="S6" s="1" t="s">
        <v>204</v>
      </c>
      <c r="T6" s="1" t="s">
        <v>205</v>
      </c>
      <c r="U6" s="1" t="s">
        <v>206</v>
      </c>
    </row>
    <row r="7" s="1" customFormat="1" spans="1:21">
      <c r="A7" s="3">
        <v>17831066128</v>
      </c>
      <c r="B7" s="1" t="s">
        <v>224</v>
      </c>
      <c r="C7" s="1" t="s">
        <v>231</v>
      </c>
      <c r="D7" s="1" t="s">
        <v>232</v>
      </c>
      <c r="E7" s="1" t="s">
        <v>233</v>
      </c>
      <c r="F7" s="1" t="s">
        <v>191</v>
      </c>
      <c r="G7" s="1" t="s">
        <v>195</v>
      </c>
      <c r="H7" s="1" t="s">
        <v>196</v>
      </c>
      <c r="I7" s="1" t="s">
        <v>234</v>
      </c>
      <c r="J7" s="1" t="s">
        <v>30</v>
      </c>
      <c r="K7" s="1" t="s">
        <v>235</v>
      </c>
      <c r="L7" s="1" t="s">
        <v>235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202</v>
      </c>
      <c r="R7" s="1" t="s">
        <v>236</v>
      </c>
      <c r="S7" s="1" t="s">
        <v>204</v>
      </c>
      <c r="T7" s="1" t="s">
        <v>205</v>
      </c>
      <c r="U7" s="1" t="s">
        <v>206</v>
      </c>
    </row>
    <row r="8" s="1" customFormat="1" spans="1:21">
      <c r="A8" s="3">
        <v>17830167979</v>
      </c>
      <c r="B8" s="1" t="s">
        <v>224</v>
      </c>
      <c r="C8" s="1" t="s">
        <v>237</v>
      </c>
      <c r="D8" s="1" t="s">
        <v>238</v>
      </c>
      <c r="E8" s="1" t="s">
        <v>239</v>
      </c>
      <c r="F8" s="1" t="s">
        <v>224</v>
      </c>
      <c r="G8" s="1" t="s">
        <v>195</v>
      </c>
      <c r="H8" s="1" t="s">
        <v>196</v>
      </c>
      <c r="I8" s="1" t="s">
        <v>240</v>
      </c>
      <c r="J8" s="1" t="s">
        <v>30</v>
      </c>
      <c r="K8" s="1" t="s">
        <v>241</v>
      </c>
      <c r="L8" s="1" t="s">
        <v>241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202</v>
      </c>
      <c r="R8" s="1" t="s">
        <v>242</v>
      </c>
      <c r="S8" s="1" t="s">
        <v>204</v>
      </c>
      <c r="T8" s="1" t="s">
        <v>205</v>
      </c>
      <c r="U8" s="1" t="s">
        <v>206</v>
      </c>
    </row>
    <row r="9" s="1" customFormat="1" spans="1:21">
      <c r="A9" s="3">
        <v>17829768283</v>
      </c>
      <c r="B9" s="1" t="s">
        <v>224</v>
      </c>
      <c r="C9" s="1" t="s">
        <v>243</v>
      </c>
      <c r="D9" s="1" t="s">
        <v>244</v>
      </c>
      <c r="E9" s="1" t="s">
        <v>245</v>
      </c>
      <c r="F9" s="1" t="s">
        <v>224</v>
      </c>
      <c r="G9" s="1" t="s">
        <v>195</v>
      </c>
      <c r="H9" s="1" t="s">
        <v>196</v>
      </c>
      <c r="I9" s="1" t="s">
        <v>246</v>
      </c>
      <c r="J9" s="1" t="s">
        <v>30</v>
      </c>
      <c r="K9" s="1" t="s">
        <v>247</v>
      </c>
      <c r="L9" s="1" t="s">
        <v>247</v>
      </c>
      <c r="M9" s="1" t="s">
        <v>199</v>
      </c>
      <c r="N9" s="1" t="s">
        <v>199</v>
      </c>
      <c r="O9" s="1" t="s">
        <v>200</v>
      </c>
      <c r="P9" s="1" t="s">
        <v>201</v>
      </c>
      <c r="Q9" s="1" t="s">
        <v>202</v>
      </c>
      <c r="R9" s="1" t="s">
        <v>248</v>
      </c>
      <c r="S9" s="1" t="s">
        <v>204</v>
      </c>
      <c r="T9" s="1" t="s">
        <v>205</v>
      </c>
      <c r="U9" s="1" t="s">
        <v>206</v>
      </c>
    </row>
    <row r="10" s="1" customFormat="1" spans="1:21">
      <c r="A10" s="3">
        <v>17829424127</v>
      </c>
      <c r="B10" s="1" t="s">
        <v>249</v>
      </c>
      <c r="C10" s="1" t="s">
        <v>250</v>
      </c>
      <c r="D10" s="1" t="s">
        <v>251</v>
      </c>
      <c r="E10" s="1" t="s">
        <v>252</v>
      </c>
      <c r="F10" s="1" t="s">
        <v>191</v>
      </c>
      <c r="G10" s="1" t="s">
        <v>195</v>
      </c>
      <c r="H10" s="1" t="s">
        <v>196</v>
      </c>
      <c r="I10" s="1" t="s">
        <v>253</v>
      </c>
      <c r="J10" s="1" t="s">
        <v>30</v>
      </c>
      <c r="K10" s="1" t="s">
        <v>254</v>
      </c>
      <c r="L10" s="1" t="s">
        <v>254</v>
      </c>
      <c r="M10" s="1" t="s">
        <v>199</v>
      </c>
      <c r="N10" s="1" t="s">
        <v>199</v>
      </c>
      <c r="O10" s="1" t="s">
        <v>200</v>
      </c>
      <c r="P10" s="1" t="s">
        <v>201</v>
      </c>
      <c r="Q10" s="1" t="s">
        <v>202</v>
      </c>
      <c r="R10" s="1" t="s">
        <v>255</v>
      </c>
      <c r="S10" s="1" t="s">
        <v>204</v>
      </c>
      <c r="T10" s="1" t="s">
        <v>205</v>
      </c>
      <c r="U10" s="1" t="s">
        <v>206</v>
      </c>
    </row>
    <row r="11" s="1" customFormat="1" spans="1:21">
      <c r="A11" s="3">
        <v>17828756021</v>
      </c>
      <c r="B11" s="1" t="s">
        <v>249</v>
      </c>
      <c r="C11" s="1" t="s">
        <v>256</v>
      </c>
      <c r="D11" s="1" t="s">
        <v>257</v>
      </c>
      <c r="E11" s="1" t="s">
        <v>258</v>
      </c>
      <c r="F11" s="1" t="s">
        <v>191</v>
      </c>
      <c r="G11" s="1" t="s">
        <v>195</v>
      </c>
      <c r="H11" s="1" t="s">
        <v>196</v>
      </c>
      <c r="I11" s="1" t="s">
        <v>259</v>
      </c>
      <c r="J11" s="1" t="s">
        <v>30</v>
      </c>
      <c r="K11" s="1" t="s">
        <v>260</v>
      </c>
      <c r="L11" s="1" t="s">
        <v>260</v>
      </c>
      <c r="M11" s="1" t="s">
        <v>199</v>
      </c>
      <c r="N11" s="1" t="s">
        <v>199</v>
      </c>
      <c r="O11" s="1" t="s">
        <v>200</v>
      </c>
      <c r="P11" s="1" t="s">
        <v>201</v>
      </c>
      <c r="Q11" s="1" t="s">
        <v>202</v>
      </c>
      <c r="R11" s="1" t="s">
        <v>261</v>
      </c>
      <c r="S11" s="1" t="s">
        <v>204</v>
      </c>
      <c r="T11" s="1" t="s">
        <v>205</v>
      </c>
      <c r="U11" s="1" t="s">
        <v>206</v>
      </c>
    </row>
    <row r="12" s="1" customFormat="1" spans="1:21">
      <c r="A12" s="3">
        <v>17826232916</v>
      </c>
      <c r="B12" s="1" t="s">
        <v>262</v>
      </c>
      <c r="C12" s="1" t="s">
        <v>263</v>
      </c>
      <c r="D12" s="1" t="s">
        <v>264</v>
      </c>
      <c r="E12" s="1" t="s">
        <v>265</v>
      </c>
      <c r="F12" s="1" t="s">
        <v>249</v>
      </c>
      <c r="G12" s="1" t="s">
        <v>195</v>
      </c>
      <c r="H12" s="1" t="s">
        <v>196</v>
      </c>
      <c r="I12" s="1" t="s">
        <v>266</v>
      </c>
      <c r="J12" s="1" t="s">
        <v>30</v>
      </c>
      <c r="K12" s="1" t="s">
        <v>267</v>
      </c>
      <c r="L12" s="1" t="s">
        <v>267</v>
      </c>
      <c r="M12" s="1" t="s">
        <v>199</v>
      </c>
      <c r="N12" s="1" t="s">
        <v>199</v>
      </c>
      <c r="O12" s="1" t="s">
        <v>200</v>
      </c>
      <c r="P12" s="1" t="s">
        <v>201</v>
      </c>
      <c r="Q12" s="1" t="s">
        <v>202</v>
      </c>
      <c r="R12" s="1" t="s">
        <v>268</v>
      </c>
      <c r="S12" s="1" t="s">
        <v>204</v>
      </c>
      <c r="T12" s="1" t="s">
        <v>205</v>
      </c>
      <c r="U12" s="1" t="s">
        <v>206</v>
      </c>
    </row>
    <row r="13" s="1" customFormat="1" spans="1:21">
      <c r="A13" s="3">
        <v>17819095197</v>
      </c>
      <c r="B13" s="1" t="s">
        <v>269</v>
      </c>
      <c r="C13" s="1" t="s">
        <v>270</v>
      </c>
      <c r="D13" s="1" t="s">
        <v>226</v>
      </c>
      <c r="E13" s="1" t="s">
        <v>271</v>
      </c>
      <c r="F13" s="1" t="s">
        <v>191</v>
      </c>
      <c r="G13" s="1" t="s">
        <v>195</v>
      </c>
      <c r="H13" s="1" t="s">
        <v>196</v>
      </c>
      <c r="I13" s="1" t="s">
        <v>272</v>
      </c>
      <c r="J13" s="1" t="s">
        <v>30</v>
      </c>
      <c r="K13" s="1" t="s">
        <v>273</v>
      </c>
      <c r="L13" s="1" t="s">
        <v>273</v>
      </c>
      <c r="M13" s="1" t="s">
        <v>199</v>
      </c>
      <c r="N13" s="1" t="s">
        <v>199</v>
      </c>
      <c r="O13" s="1" t="s">
        <v>200</v>
      </c>
      <c r="P13" s="1" t="s">
        <v>201</v>
      </c>
      <c r="Q13" s="1" t="s">
        <v>202</v>
      </c>
      <c r="R13" s="1" t="s">
        <v>274</v>
      </c>
      <c r="S13" s="1" t="s">
        <v>204</v>
      </c>
      <c r="T13" s="1" t="s">
        <v>205</v>
      </c>
      <c r="U13" s="1" t="s">
        <v>206</v>
      </c>
    </row>
    <row r="14" s="1" customFormat="1" spans="1:21">
      <c r="A14" s="3">
        <v>17815558533</v>
      </c>
      <c r="B14" s="1" t="s">
        <v>275</v>
      </c>
      <c r="C14" s="1" t="s">
        <v>276</v>
      </c>
      <c r="D14" s="1" t="s">
        <v>277</v>
      </c>
      <c r="E14" s="1" t="s">
        <v>278</v>
      </c>
      <c r="F14" s="1" t="s">
        <v>191</v>
      </c>
      <c r="G14" s="1" t="s">
        <v>195</v>
      </c>
      <c r="H14" s="1" t="s">
        <v>196</v>
      </c>
      <c r="I14" s="1" t="s">
        <v>279</v>
      </c>
      <c r="J14" s="1" t="s">
        <v>30</v>
      </c>
      <c r="K14" s="1" t="s">
        <v>280</v>
      </c>
      <c r="L14" s="1" t="s">
        <v>280</v>
      </c>
      <c r="M14" s="1" t="s">
        <v>199</v>
      </c>
      <c r="N14" s="1" t="s">
        <v>199</v>
      </c>
      <c r="O14" s="1" t="s">
        <v>200</v>
      </c>
      <c r="P14" s="1" t="s">
        <v>201</v>
      </c>
      <c r="Q14" s="1" t="s">
        <v>202</v>
      </c>
      <c r="R14" s="1" t="s">
        <v>281</v>
      </c>
      <c r="S14" s="1" t="s">
        <v>204</v>
      </c>
      <c r="T14" s="1" t="s">
        <v>205</v>
      </c>
      <c r="U14" s="1" t="s">
        <v>206</v>
      </c>
    </row>
    <row r="15" s="1" customFormat="1" spans="1:21">
      <c r="A15" s="3">
        <v>17800204493</v>
      </c>
      <c r="B15" s="1" t="s">
        <v>282</v>
      </c>
      <c r="C15" s="1" t="s">
        <v>283</v>
      </c>
      <c r="D15" s="1" t="s">
        <v>284</v>
      </c>
      <c r="E15" s="1" t="s">
        <v>285</v>
      </c>
      <c r="F15" s="1" t="s">
        <v>191</v>
      </c>
      <c r="G15" s="1" t="s">
        <v>195</v>
      </c>
      <c r="H15" s="1" t="s">
        <v>196</v>
      </c>
      <c r="I15" s="1" t="s">
        <v>286</v>
      </c>
      <c r="J15" s="1" t="s">
        <v>30</v>
      </c>
      <c r="K15" s="1" t="s">
        <v>287</v>
      </c>
      <c r="L15" s="1" t="s">
        <v>287</v>
      </c>
      <c r="M15" s="1" t="s">
        <v>199</v>
      </c>
      <c r="N15" s="1" t="s">
        <v>199</v>
      </c>
      <c r="O15" s="1" t="s">
        <v>200</v>
      </c>
      <c r="P15" s="1" t="s">
        <v>201</v>
      </c>
      <c r="Q15" s="1" t="s">
        <v>202</v>
      </c>
      <c r="R15" s="1" t="s">
        <v>288</v>
      </c>
      <c r="S15" s="1" t="s">
        <v>204</v>
      </c>
      <c r="T15" s="1" t="s">
        <v>205</v>
      </c>
      <c r="U15" s="1" t="s">
        <v>206</v>
      </c>
    </row>
    <row r="16" s="1" customFormat="1" spans="1:21">
      <c r="A16" s="3">
        <v>17796727091</v>
      </c>
      <c r="B16" s="1" t="s">
        <v>289</v>
      </c>
      <c r="C16" s="1" t="s">
        <v>290</v>
      </c>
      <c r="D16" s="1" t="s">
        <v>291</v>
      </c>
      <c r="E16" s="1" t="s">
        <v>292</v>
      </c>
      <c r="F16" s="1" t="s">
        <v>224</v>
      </c>
      <c r="G16" s="1" t="s">
        <v>195</v>
      </c>
      <c r="H16" s="1" t="s">
        <v>196</v>
      </c>
      <c r="I16" s="1" t="s">
        <v>293</v>
      </c>
      <c r="J16" s="1" t="s">
        <v>30</v>
      </c>
      <c r="K16" s="1" t="s">
        <v>294</v>
      </c>
      <c r="L16" s="1" t="s">
        <v>294</v>
      </c>
      <c r="M16" s="1" t="s">
        <v>199</v>
      </c>
      <c r="N16" s="1" t="s">
        <v>199</v>
      </c>
      <c r="O16" s="1" t="s">
        <v>200</v>
      </c>
      <c r="P16" s="1" t="s">
        <v>201</v>
      </c>
      <c r="Q16" s="1" t="s">
        <v>202</v>
      </c>
      <c r="R16" s="1" t="s">
        <v>295</v>
      </c>
      <c r="S16" s="1" t="s">
        <v>204</v>
      </c>
      <c r="T16" s="1" t="s">
        <v>205</v>
      </c>
      <c r="U16" s="1" t="s">
        <v>206</v>
      </c>
    </row>
    <row r="17" s="1" customFormat="1" spans="1:21">
      <c r="A17" s="3">
        <v>17790690181</v>
      </c>
      <c r="B17" s="1" t="s">
        <v>296</v>
      </c>
      <c r="C17" s="1" t="s">
        <v>297</v>
      </c>
      <c r="D17" s="1" t="s">
        <v>298</v>
      </c>
      <c r="E17" s="1" t="s">
        <v>299</v>
      </c>
      <c r="F17" s="1" t="s">
        <v>191</v>
      </c>
      <c r="G17" s="1" t="s">
        <v>195</v>
      </c>
      <c r="H17" s="1" t="s">
        <v>196</v>
      </c>
      <c r="I17" s="1" t="s">
        <v>300</v>
      </c>
      <c r="J17" s="1" t="s">
        <v>30</v>
      </c>
      <c r="K17" s="1" t="s">
        <v>301</v>
      </c>
      <c r="L17" s="1" t="s">
        <v>301</v>
      </c>
      <c r="M17" s="1" t="s">
        <v>199</v>
      </c>
      <c r="N17" s="1" t="s">
        <v>199</v>
      </c>
      <c r="O17" s="1" t="s">
        <v>200</v>
      </c>
      <c r="P17" s="1" t="s">
        <v>201</v>
      </c>
      <c r="Q17" s="1" t="s">
        <v>202</v>
      </c>
      <c r="R17" s="1" t="s">
        <v>302</v>
      </c>
      <c r="S17" s="1" t="s">
        <v>204</v>
      </c>
      <c r="T17" s="1" t="s">
        <v>205</v>
      </c>
      <c r="U17" s="1" t="s">
        <v>206</v>
      </c>
    </row>
    <row r="18" s="1" customFormat="1" spans="1:21">
      <c r="A18" s="3">
        <v>17790442919</v>
      </c>
      <c r="B18" s="1" t="s">
        <v>296</v>
      </c>
      <c r="C18" s="1" t="s">
        <v>303</v>
      </c>
      <c r="D18" s="1" t="s">
        <v>304</v>
      </c>
      <c r="E18" s="1" t="s">
        <v>305</v>
      </c>
      <c r="F18" s="1" t="s">
        <v>224</v>
      </c>
      <c r="G18" s="1" t="s">
        <v>195</v>
      </c>
      <c r="H18" s="1" t="s">
        <v>196</v>
      </c>
      <c r="I18" s="1" t="s">
        <v>306</v>
      </c>
      <c r="J18" s="1" t="s">
        <v>30</v>
      </c>
      <c r="K18" s="1" t="s">
        <v>307</v>
      </c>
      <c r="L18" s="1" t="s">
        <v>307</v>
      </c>
      <c r="M18" s="1" t="s">
        <v>199</v>
      </c>
      <c r="N18" s="1" t="s">
        <v>199</v>
      </c>
      <c r="O18" s="1" t="s">
        <v>200</v>
      </c>
      <c r="P18" s="1" t="s">
        <v>201</v>
      </c>
      <c r="Q18" s="1" t="s">
        <v>202</v>
      </c>
      <c r="R18" s="1" t="s">
        <v>308</v>
      </c>
      <c r="S18" s="1" t="s">
        <v>204</v>
      </c>
      <c r="T18" s="1" t="s">
        <v>205</v>
      </c>
      <c r="U18" s="1" t="s">
        <v>206</v>
      </c>
    </row>
    <row r="19" s="1" customFormat="1" spans="1:21">
      <c r="A19" s="3">
        <v>17788668918</v>
      </c>
      <c r="B19" s="1" t="s">
        <v>309</v>
      </c>
      <c r="C19" s="1" t="s">
        <v>310</v>
      </c>
      <c r="D19" s="1" t="s">
        <v>311</v>
      </c>
      <c r="E19" s="1" t="s">
        <v>312</v>
      </c>
      <c r="F19" s="1" t="s">
        <v>249</v>
      </c>
      <c r="G19" s="1" t="s">
        <v>195</v>
      </c>
      <c r="H19" s="1" t="s">
        <v>196</v>
      </c>
      <c r="I19" s="1" t="s">
        <v>313</v>
      </c>
      <c r="J19" s="1" t="s">
        <v>30</v>
      </c>
      <c r="K19" s="1" t="s">
        <v>314</v>
      </c>
      <c r="L19" s="1" t="s">
        <v>314</v>
      </c>
      <c r="M19" s="1" t="s">
        <v>199</v>
      </c>
      <c r="N19" s="1" t="s">
        <v>199</v>
      </c>
      <c r="O19" s="1" t="s">
        <v>200</v>
      </c>
      <c r="P19" s="1" t="s">
        <v>201</v>
      </c>
      <c r="Q19" s="1" t="s">
        <v>202</v>
      </c>
      <c r="R19" s="1" t="s">
        <v>315</v>
      </c>
      <c r="S19" s="1" t="s">
        <v>204</v>
      </c>
      <c r="T19" s="1" t="s">
        <v>205</v>
      </c>
      <c r="U19" s="1" t="s">
        <v>206</v>
      </c>
    </row>
    <row r="20" s="1" customFormat="1" spans="1:21">
      <c r="A20" s="3">
        <v>17783204004</v>
      </c>
      <c r="B20" s="1" t="s">
        <v>309</v>
      </c>
      <c r="C20" s="1" t="s">
        <v>316</v>
      </c>
      <c r="D20" s="1" t="s">
        <v>317</v>
      </c>
      <c r="E20" s="1" t="s">
        <v>318</v>
      </c>
      <c r="F20" s="1" t="s">
        <v>224</v>
      </c>
      <c r="G20" s="1" t="s">
        <v>195</v>
      </c>
      <c r="H20" s="1" t="s">
        <v>196</v>
      </c>
      <c r="I20" s="1" t="s">
        <v>319</v>
      </c>
      <c r="J20" s="1" t="s">
        <v>30</v>
      </c>
      <c r="K20" s="1" t="s">
        <v>320</v>
      </c>
      <c r="L20" s="1" t="s">
        <v>320</v>
      </c>
      <c r="M20" s="1" t="s">
        <v>199</v>
      </c>
      <c r="N20" s="1" t="s">
        <v>199</v>
      </c>
      <c r="O20" s="1" t="s">
        <v>200</v>
      </c>
      <c r="P20" s="1" t="s">
        <v>201</v>
      </c>
      <c r="Q20" s="1" t="s">
        <v>202</v>
      </c>
      <c r="R20" s="1" t="s">
        <v>321</v>
      </c>
      <c r="S20" s="1" t="s">
        <v>204</v>
      </c>
      <c r="T20" s="1" t="s">
        <v>205</v>
      </c>
      <c r="U20" s="1" t="s">
        <v>206</v>
      </c>
    </row>
    <row r="21" s="1" customFormat="1" spans="1:21">
      <c r="A21" s="3">
        <v>17780551515</v>
      </c>
      <c r="B21" s="1" t="s">
        <v>322</v>
      </c>
      <c r="C21" s="1" t="s">
        <v>323</v>
      </c>
      <c r="D21" s="1" t="s">
        <v>324</v>
      </c>
      <c r="E21" s="1" t="s">
        <v>325</v>
      </c>
      <c r="F21" s="1" t="s">
        <v>191</v>
      </c>
      <c r="G21" s="1" t="s">
        <v>195</v>
      </c>
      <c r="H21" s="1" t="s">
        <v>196</v>
      </c>
      <c r="I21" s="1" t="s">
        <v>326</v>
      </c>
      <c r="J21" s="1" t="s">
        <v>30</v>
      </c>
      <c r="K21" s="1" t="s">
        <v>327</v>
      </c>
      <c r="L21" s="1" t="s">
        <v>327</v>
      </c>
      <c r="M21" s="1" t="s">
        <v>199</v>
      </c>
      <c r="N21" s="1" t="s">
        <v>199</v>
      </c>
      <c r="O21" s="1" t="s">
        <v>200</v>
      </c>
      <c r="P21" s="1" t="s">
        <v>201</v>
      </c>
      <c r="Q21" s="1" t="s">
        <v>202</v>
      </c>
      <c r="R21" s="1" t="s">
        <v>328</v>
      </c>
      <c r="S21" s="1" t="s">
        <v>204</v>
      </c>
      <c r="T21" s="1" t="s">
        <v>205</v>
      </c>
      <c r="U21" s="1" t="s">
        <v>206</v>
      </c>
    </row>
    <row r="22" s="1" customFormat="1" spans="1:21">
      <c r="A22" s="3">
        <v>17764073557</v>
      </c>
      <c r="B22" s="1" t="s">
        <v>329</v>
      </c>
      <c r="C22" s="1" t="s">
        <v>330</v>
      </c>
      <c r="D22" s="1" t="s">
        <v>331</v>
      </c>
      <c r="E22" s="1" t="s">
        <v>332</v>
      </c>
      <c r="F22" s="1" t="s">
        <v>191</v>
      </c>
      <c r="G22" s="1" t="s">
        <v>195</v>
      </c>
      <c r="H22" s="1" t="s">
        <v>196</v>
      </c>
      <c r="I22" s="1" t="s">
        <v>333</v>
      </c>
      <c r="J22" s="1" t="s">
        <v>30</v>
      </c>
      <c r="K22" s="1" t="s">
        <v>334</v>
      </c>
      <c r="L22" s="1" t="s">
        <v>334</v>
      </c>
      <c r="M22" s="1" t="s">
        <v>199</v>
      </c>
      <c r="N22" s="1" t="s">
        <v>199</v>
      </c>
      <c r="O22" s="1" t="s">
        <v>200</v>
      </c>
      <c r="P22" s="1" t="s">
        <v>201</v>
      </c>
      <c r="Q22" s="1" t="s">
        <v>202</v>
      </c>
      <c r="R22" s="1" t="s">
        <v>335</v>
      </c>
      <c r="S22" s="1" t="s">
        <v>204</v>
      </c>
      <c r="T22" s="1" t="s">
        <v>205</v>
      </c>
      <c r="U22" s="1" t="s">
        <v>206</v>
      </c>
    </row>
    <row r="23" s="1" customFormat="1" spans="1:21">
      <c r="A23" s="3">
        <v>17764005916</v>
      </c>
      <c r="B23" s="1" t="s">
        <v>329</v>
      </c>
      <c r="C23" s="1" t="s">
        <v>336</v>
      </c>
      <c r="D23" s="1" t="s">
        <v>331</v>
      </c>
      <c r="E23" s="1" t="s">
        <v>337</v>
      </c>
      <c r="F23" s="1" t="s">
        <v>191</v>
      </c>
      <c r="G23" s="1" t="s">
        <v>195</v>
      </c>
      <c r="H23" s="1" t="s">
        <v>196</v>
      </c>
      <c r="I23" s="1" t="s">
        <v>338</v>
      </c>
      <c r="J23" s="1" t="s">
        <v>30</v>
      </c>
      <c r="K23" s="1" t="s">
        <v>339</v>
      </c>
      <c r="L23" s="1" t="s">
        <v>339</v>
      </c>
      <c r="M23" s="1" t="s">
        <v>199</v>
      </c>
      <c r="N23" s="1" t="s">
        <v>199</v>
      </c>
      <c r="O23" s="1" t="s">
        <v>200</v>
      </c>
      <c r="P23" s="1" t="s">
        <v>201</v>
      </c>
      <c r="Q23" s="1" t="s">
        <v>202</v>
      </c>
      <c r="R23" s="1" t="s">
        <v>340</v>
      </c>
      <c r="S23" s="1" t="s">
        <v>204</v>
      </c>
      <c r="T23" s="1" t="s">
        <v>205</v>
      </c>
      <c r="U23" s="1" t="s">
        <v>206</v>
      </c>
    </row>
    <row r="24" s="1" customFormat="1" spans="1:21">
      <c r="A24" s="3">
        <v>17759281415</v>
      </c>
      <c r="B24" s="1" t="s">
        <v>341</v>
      </c>
      <c r="C24" s="1" t="s">
        <v>342</v>
      </c>
      <c r="D24" s="1" t="s">
        <v>343</v>
      </c>
      <c r="E24" s="1" t="s">
        <v>344</v>
      </c>
      <c r="F24" s="1" t="s">
        <v>224</v>
      </c>
      <c r="G24" s="1" t="s">
        <v>195</v>
      </c>
      <c r="H24" s="1" t="s">
        <v>196</v>
      </c>
      <c r="I24" s="1" t="s">
        <v>345</v>
      </c>
      <c r="J24" s="1" t="s">
        <v>30</v>
      </c>
      <c r="K24" s="1" t="s">
        <v>346</v>
      </c>
      <c r="L24" s="1" t="s">
        <v>346</v>
      </c>
      <c r="M24" s="1" t="s">
        <v>199</v>
      </c>
      <c r="N24" s="1" t="s">
        <v>199</v>
      </c>
      <c r="O24" s="1" t="s">
        <v>200</v>
      </c>
      <c r="P24" s="1" t="s">
        <v>201</v>
      </c>
      <c r="Q24" s="1" t="s">
        <v>202</v>
      </c>
      <c r="R24" s="1" t="s">
        <v>347</v>
      </c>
      <c r="S24" s="1" t="s">
        <v>204</v>
      </c>
      <c r="T24" s="1" t="s">
        <v>205</v>
      </c>
      <c r="U24" s="1" t="s">
        <v>206</v>
      </c>
    </row>
    <row r="25" s="1" customFormat="1" spans="1:21">
      <c r="A25" s="3">
        <v>17118570228</v>
      </c>
      <c r="B25" s="1" t="s">
        <v>348</v>
      </c>
      <c r="C25" s="1" t="s">
        <v>349</v>
      </c>
      <c r="D25" s="1" t="s">
        <v>350</v>
      </c>
      <c r="E25" s="1" t="s">
        <v>351</v>
      </c>
      <c r="F25" s="1" t="s">
        <v>191</v>
      </c>
      <c r="G25" s="1" t="s">
        <v>195</v>
      </c>
      <c r="H25" s="1" t="s">
        <v>196</v>
      </c>
      <c r="I25" s="1" t="s">
        <v>352</v>
      </c>
      <c r="J25" s="1" t="s">
        <v>30</v>
      </c>
      <c r="K25" s="1" t="s">
        <v>353</v>
      </c>
      <c r="L25" s="1" t="s">
        <v>353</v>
      </c>
      <c r="M25" s="1" t="s">
        <v>199</v>
      </c>
      <c r="N25" s="1" t="s">
        <v>199</v>
      </c>
      <c r="O25" s="1" t="s">
        <v>200</v>
      </c>
      <c r="P25" s="1" t="s">
        <v>201</v>
      </c>
      <c r="Q25" s="1" t="s">
        <v>202</v>
      </c>
      <c r="R25" s="1" t="s">
        <v>354</v>
      </c>
      <c r="S25" s="1" t="s">
        <v>204</v>
      </c>
      <c r="T25" s="1" t="s">
        <v>205</v>
      </c>
      <c r="U25" s="1" t="s">
        <v>206</v>
      </c>
    </row>
    <row r="26" s="1" customFormat="1" spans="1:21">
      <c r="A26" s="3">
        <v>17005204969</v>
      </c>
      <c r="B26" s="1" t="s">
        <v>355</v>
      </c>
      <c r="C26" s="1" t="s">
        <v>356</v>
      </c>
      <c r="D26" s="1" t="s">
        <v>357</v>
      </c>
      <c r="E26" s="1" t="s">
        <v>358</v>
      </c>
      <c r="F26" s="1" t="s">
        <v>191</v>
      </c>
      <c r="G26" s="1" t="s">
        <v>195</v>
      </c>
      <c r="H26" s="1" t="s">
        <v>196</v>
      </c>
      <c r="I26" s="1" t="s">
        <v>359</v>
      </c>
      <c r="J26" s="1" t="s">
        <v>30</v>
      </c>
      <c r="K26" s="1" t="s">
        <v>360</v>
      </c>
      <c r="L26" s="1" t="s">
        <v>360</v>
      </c>
      <c r="M26" s="1" t="s">
        <v>199</v>
      </c>
      <c r="N26" s="1" t="s">
        <v>199</v>
      </c>
      <c r="O26" s="1" t="s">
        <v>200</v>
      </c>
      <c r="P26" s="1" t="s">
        <v>201</v>
      </c>
      <c r="Q26" s="1" t="s">
        <v>202</v>
      </c>
      <c r="R26" s="1" t="s">
        <v>361</v>
      </c>
      <c r="S26" s="1" t="s">
        <v>204</v>
      </c>
      <c r="T26" s="1" t="s">
        <v>205</v>
      </c>
      <c r="U26" s="1" t="s">
        <v>206</v>
      </c>
    </row>
    <row r="27" s="1" customFormat="1" spans="1:21">
      <c r="A27" s="3">
        <v>16768977846</v>
      </c>
      <c r="B27" s="1" t="s">
        <v>362</v>
      </c>
      <c r="C27" s="1" t="s">
        <v>363</v>
      </c>
      <c r="D27" s="1" t="s">
        <v>364</v>
      </c>
      <c r="E27" s="1" t="s">
        <v>365</v>
      </c>
      <c r="F27" s="1" t="s">
        <v>262</v>
      </c>
      <c r="G27" s="1" t="s">
        <v>195</v>
      </c>
      <c r="H27" s="1" t="s">
        <v>196</v>
      </c>
      <c r="I27" s="1" t="s">
        <v>366</v>
      </c>
      <c r="J27" s="1" t="s">
        <v>30</v>
      </c>
      <c r="K27" s="1" t="s">
        <v>367</v>
      </c>
      <c r="L27" s="1" t="s">
        <v>367</v>
      </c>
      <c r="M27" s="1" t="s">
        <v>199</v>
      </c>
      <c r="N27" s="1" t="s">
        <v>199</v>
      </c>
      <c r="O27" s="1" t="s">
        <v>200</v>
      </c>
      <c r="P27" s="1" t="s">
        <v>201</v>
      </c>
      <c r="Q27" s="1" t="s">
        <v>202</v>
      </c>
      <c r="R27" s="1" t="s">
        <v>368</v>
      </c>
      <c r="S27" s="1" t="s">
        <v>204</v>
      </c>
      <c r="T27" s="1" t="s">
        <v>205</v>
      </c>
      <c r="U27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2022-04-27T01:24:01Z</dcterms:created>
  <dcterms:modified xsi:type="dcterms:W3CDTF">2022-04-27T02:24:17Z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D11FBF343BE34428BC5ED78E52C70106</vt:lpwstr>
  </property>
  <property fmtid="{D5CDD505-2E9C-101B-9397-08002B2CF9AE}" pid="3" name="KSOProductBuildVer">
    <vt:lpwstr>2052-11.1.0.11636</vt:lpwstr>
  </property>
</Properties>
</file>