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<sst xmlns="http://schemas.openxmlformats.org/spreadsheetml/2006/main" count="1422" uniqueCount="409">
  <si>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</si>
  <si>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</si>
  <si>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</si>
  <si>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</si>
  <si>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</si>
  <si>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</si>
  <si>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</si>
  <si>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</si>
  <si>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</si>
  <si>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</si>
  <si>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</si>
  <si>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</si>
  <si>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</si>
  <si>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</si>
  <si>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</si>
  <si>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</si>
  <si>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</si>
  <si>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</si>
  <si>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</si>
  <si>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</si>
  <si>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</si>
  <si>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</si>
  <si>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</si>
  <si>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</si>
  <si>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</si>
  <si>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17782323466	</t>
  </si>
  <si>
    <t>Ctrip</t>
  </si>
  <si>
    <t>正常</t>
  </si>
  <si>
    <t>[香港]香港帝都酒店(Royal Park Hotel)(80247072)</t>
  </si>
  <si>
    <t>标准房&lt;2人入住&gt;</t>
  </si>
  <si>
    <t>CNY</t>
  </si>
  <si>
    <t>Yeung/Tsz Chiu Edmond</t>
  </si>
  <si>
    <t>CA13744220428CNY</t>
  </si>
  <si>
    <t>未提现</t>
  </si>
  <si>
    <t>携程开票</t>
  </si>
  <si>
    <t xml:space="preserve">	</t>
  </si>
  <si>
    <t xml:space="preserve">17782638851	</t>
  </si>
  <si>
    <t>[香港]木的地酒店-中环(Hotel Madera Hollywood)(80247290)</t>
  </si>
  <si>
    <t>豪华套房&lt;2人入住&gt;</t>
  </si>
  <si>
    <t>Leung/Chi Hung</t>
  </si>
  <si>
    <t xml:space="preserve">17789349371	</t>
  </si>
  <si>
    <t>[台北]台北柯达大饭店-敦南馆(K Hotel Dunnan)(80941563)</t>
  </si>
  <si>
    <t>商务大床房&lt;2人入住&gt;&lt;早餐&gt;</t>
  </si>
  <si>
    <t>KAO/CHENG CHIEH,KAO/CHENG CHIEH</t>
  </si>
  <si>
    <t xml:space="preserve">2506280	</t>
  </si>
  <si>
    <t xml:space="preserve">20220411-008	</t>
  </si>
  <si>
    <t xml:space="preserve">17789979125	</t>
  </si>
  <si>
    <t>[台中]薆悦酒店(台中馆)(Inhouse Hotel Taichung)(80941408)</t>
  </si>
  <si>
    <t>精品大床房&lt;2人入住&gt;</t>
  </si>
  <si>
    <t>CHANG/HUNGMING</t>
  </si>
  <si>
    <t xml:space="preserve">17789999293	</t>
  </si>
  <si>
    <t>[null](88633967)</t>
  </si>
  <si>
    <t xml:space="preserve">17790108931	</t>
  </si>
  <si>
    <t>[香港]香港九龙海湾酒店(Kowloon Harbourfront Hotel)(80247305)</t>
  </si>
  <si>
    <t>双卧室城景套房&lt;2人入住&gt;</t>
  </si>
  <si>
    <t>Yu/Lai Kuen,Cheong/Chi seng</t>
  </si>
  <si>
    <t xml:space="preserve">17790112576	</t>
  </si>
  <si>
    <t>[佛山]格林希龙酒店(80243881)</t>
  </si>
  <si>
    <t>高级双床房&lt;2人入住&gt;</t>
  </si>
  <si>
    <t>曹雪琳</t>
  </si>
  <si>
    <t xml:space="preserve">17790430488	</t>
  </si>
  <si>
    <t>胡安琴</t>
  </si>
  <si>
    <t xml:space="preserve">17790486182	</t>
  </si>
  <si>
    <t>肖丽</t>
  </si>
  <si>
    <t xml:space="preserve">17790557788	</t>
  </si>
  <si>
    <t>大床房&lt;2人入住&gt;</t>
  </si>
  <si>
    <t>冯婷婷,史朦,王雪敏</t>
  </si>
  <si>
    <t xml:space="preserve">2506666	</t>
  </si>
  <si>
    <t xml:space="preserve">17790560729	</t>
  </si>
  <si>
    <t>熊英,胡安琴,郑惠娟</t>
  </si>
  <si>
    <t xml:space="preserve">按名字	</t>
  </si>
  <si>
    <t>取消</t>
  </si>
  <si>
    <t xml:space="preserve">17790846904	</t>
  </si>
  <si>
    <t>[台南]台南安平维悦酒店(Tainan Wei-Yat Grand Hotel)(80941546)</t>
  </si>
  <si>
    <t>雅致大床房&lt;2人入住&gt;&lt;早餐&gt;</t>
  </si>
  <si>
    <t>chen/ching bin,chen/ching bin</t>
  </si>
  <si>
    <t xml:space="preserve">17791280251	</t>
  </si>
  <si>
    <t>[香港]香港北角M1酒店(M1 Hotel North Point)(80247084)</t>
  </si>
  <si>
    <t>行政房&lt;2人入住&gt;</t>
  </si>
  <si>
    <t>LAM/YU YAN</t>
  </si>
  <si>
    <t xml:space="preserve">17791313713	</t>
  </si>
  <si>
    <t>[北京]派酒店(北京石景山八角游乐园地铁站店)(83902473)</t>
  </si>
  <si>
    <t>商务双床房&lt;2人入住&gt;</t>
  </si>
  <si>
    <t>新乡电务段</t>
  </si>
  <si>
    <t xml:space="preserve">104363319334	</t>
  </si>
  <si>
    <t xml:space="preserve">17791313841	</t>
  </si>
  <si>
    <t>cheung/lok hin</t>
  </si>
  <si>
    <t xml:space="preserve">2506898	</t>
  </si>
  <si>
    <t xml:space="preserve">17791362087	</t>
  </si>
  <si>
    <t>[广州]IU酒店(广州高铁南站钟村地铁站店)(80246370)</t>
  </si>
  <si>
    <t>小U精致大床房(无窗)&lt;2人入住&gt;</t>
  </si>
  <si>
    <t>陈欣</t>
  </si>
  <si>
    <t xml:space="preserve">2506912	</t>
  </si>
  <si>
    <t xml:space="preserve">17791397451	</t>
  </si>
  <si>
    <t>[香港]灏美连锁式旅舍 - 北角(Homy Inn North Point)(77154822)</t>
  </si>
  <si>
    <t>标准双人间&lt;2人入住&gt;</t>
  </si>
  <si>
    <t>Leung/Kai Ming</t>
  </si>
  <si>
    <t xml:space="preserve">2506926	</t>
  </si>
  <si>
    <t xml:space="preserve">17791413940	</t>
  </si>
  <si>
    <t>[深圳]深圳城市浪漫主题酒店清湖地铁站店(88634190)</t>
  </si>
  <si>
    <t>时尚迷你房&lt;2人入住&gt;</t>
  </si>
  <si>
    <t>李叶子</t>
  </si>
  <si>
    <t xml:space="preserve">17791425366	</t>
  </si>
  <si>
    <t>[广元]喆啡酒店(广元政务中心万达广场店)(76478703)</t>
  </si>
  <si>
    <t>醇享大床房&lt;2人入住&gt;&lt;早餐&gt;</t>
  </si>
  <si>
    <t>孟刚</t>
  </si>
  <si>
    <t xml:space="preserve">2506936	</t>
  </si>
  <si>
    <t xml:space="preserve">17791687417	</t>
  </si>
  <si>
    <t>[淄博]尚客优精选酒店(淄博张店区金晶大道万象汇店)(76551037)</t>
  </si>
  <si>
    <t>普通标准间(无窗)&lt;2人入住&gt;</t>
  </si>
  <si>
    <t>刘海全</t>
  </si>
  <si>
    <t xml:space="preserve">(THK)YD03644220412123044978	</t>
  </si>
  <si>
    <t xml:space="preserve">17791694638	</t>
  </si>
  <si>
    <t>[北京]格林豪泰贝壳酒店(北京昌平南口镇兴隆东街店)(76255165)</t>
  </si>
  <si>
    <t>时尚双床房&lt;2人入住&gt;</t>
  </si>
  <si>
    <t>宁涛</t>
  </si>
  <si>
    <t xml:space="preserve">17791829014	</t>
  </si>
  <si>
    <t>[重庆]7天优品酒店(重庆汽博中心金童路轻轨站店)(82340554)</t>
  </si>
  <si>
    <t>精选特优房（无窗）&lt;2人入住&gt;</t>
  </si>
  <si>
    <t>谭林松</t>
  </si>
  <si>
    <t xml:space="preserve">17791838622	</t>
  </si>
  <si>
    <t>[深圳]深圳昌盛快捷酒店(88634232)</t>
  </si>
  <si>
    <t>标准单人房&lt;2人入住&gt;</t>
  </si>
  <si>
    <t>田路</t>
  </si>
  <si>
    <t xml:space="preserve">17791981512	</t>
  </si>
  <si>
    <t>[贵阳]柏曼酒店(贵阳观山湖国际会议中心地铁站店)(82340808)</t>
  </si>
  <si>
    <t>曼悦双床房&lt;2人入住&gt;</t>
  </si>
  <si>
    <t>陈卓,罗昌伦</t>
  </si>
  <si>
    <t xml:space="preserve">R_0851035_1665429	</t>
  </si>
  <si>
    <t xml:space="preserve">17791985177	</t>
  </si>
  <si>
    <t>喻平</t>
  </si>
  <si>
    <t xml:space="preserve">17792091026	</t>
  </si>
  <si>
    <t>[台中]台中企业家大饭店(The Enterpriser Hotel)(80941378)</t>
  </si>
  <si>
    <t>标准双人房&lt;2人入住&gt;&lt;早餐&gt;</t>
  </si>
  <si>
    <t>ching huan/hsu</t>
  </si>
  <si>
    <t xml:space="preserve">2507335	</t>
  </si>
  <si>
    <t xml:space="preserve">0105	</t>
  </si>
  <si>
    <t xml:space="preserve">17792198695	</t>
  </si>
  <si>
    <t>[郑州]中泰商务酒店(郑州高铁东站店）(88620632)</t>
  </si>
  <si>
    <t>时尚大床房(无窗)&lt;2人入住&gt;</t>
  </si>
  <si>
    <t>刘迦南</t>
  </si>
  <si>
    <t xml:space="preserve">2507412	</t>
  </si>
  <si>
    <t xml:space="preserve">17792210983	</t>
  </si>
  <si>
    <t>[成都]维也纳酒店(成都南站店)(88989149)</t>
  </si>
  <si>
    <t>高级大床房&lt;2人入住&gt;</t>
  </si>
  <si>
    <t>王宏志</t>
  </si>
  <si>
    <t xml:space="preserve">17792345632	</t>
  </si>
  <si>
    <t>[北京]7天连锁酒店(北京电影学院牡丹园地铁站店)(87939106)</t>
  </si>
  <si>
    <t>精选大床房&lt;2人入住&gt;</t>
  </si>
  <si>
    <t>王玉薇</t>
  </si>
  <si>
    <t xml:space="preserve">2507546	</t>
  </si>
  <si>
    <t xml:space="preserve">17792471850	</t>
  </si>
  <si>
    <t>钟兴柱</t>
  </si>
  <si>
    <t xml:space="preserve">17792486185	</t>
  </si>
  <si>
    <t>[海口]今日大酒店（海口美兰机场店）(88633960)</t>
  </si>
  <si>
    <t>今朝·安双床房&lt;2人入住&gt;</t>
  </si>
  <si>
    <t>符发</t>
  </si>
  <si>
    <t xml:space="preserve">17792595327	</t>
  </si>
  <si>
    <t>[香港]香港瑞生尖沙咀酒店(Attitude on Granville)(80243671)</t>
  </si>
  <si>
    <t>标准大床房&lt;2人入住&gt;</t>
  </si>
  <si>
    <t>lee/Ka chun</t>
  </si>
  <si>
    <t xml:space="preserve">2507758	</t>
  </si>
  <si>
    <t xml:space="preserve">17792602341	</t>
  </si>
  <si>
    <t>[台南]台南台糖长荣酒店(Evergreen Plaza Hotel Tainan)(82340190)</t>
  </si>
  <si>
    <t>豪华双床房&lt;2人入住&gt;&lt;早餐&gt;</t>
  </si>
  <si>
    <t>chen/li chun,chen/li chun</t>
  </si>
  <si>
    <t xml:space="preserve">R2209416	</t>
  </si>
  <si>
    <t xml:space="preserve">17792635021	</t>
  </si>
  <si>
    <t>[贵阳]7天酒店(贵阳兴关路店)(76550999)</t>
  </si>
  <si>
    <t>经济房&lt;2人入住&gt;&lt;钻石会员&gt;&lt;交叉用户机票，高铁，汽车，船票，用车&gt;</t>
  </si>
  <si>
    <t>林俊煌</t>
  </si>
  <si>
    <t xml:space="preserve">2507796	</t>
  </si>
  <si>
    <t xml:space="preserve">17792664792	</t>
  </si>
  <si>
    <t>[贵阳]贵阳中铁酒店(88634057)</t>
  </si>
  <si>
    <t>惠选大床房&lt;2人入住&gt;</t>
  </si>
  <si>
    <t>李乾</t>
  </si>
  <si>
    <t xml:space="preserve">2507821	</t>
  </si>
  <si>
    <t xml:space="preserve">17792692531	</t>
  </si>
  <si>
    <t>[巫溪]尚客优品酒店(巫溪双子天街店)(80248913)</t>
  </si>
  <si>
    <t>特惠房&lt;2人入住&gt;</t>
  </si>
  <si>
    <t>乔光奎</t>
  </si>
  <si>
    <t xml:space="preserve">(THK)YD04789220412201905328;	</t>
  </si>
  <si>
    <t xml:space="preserve">17792740956	</t>
  </si>
  <si>
    <t>[常州]贝壳酒店(常州西太湖夏溪花木市场店)(80895305)</t>
  </si>
  <si>
    <t>时尚高级双床房&lt;2人入住&gt;</t>
  </si>
  <si>
    <t>于明红</t>
  </si>
  <si>
    <t xml:space="preserve">(GRT)75953518;	</t>
  </si>
  <si>
    <t xml:space="preserve">17792770937	</t>
  </si>
  <si>
    <t>[香港]铜锣湾迷你精品酒店(Mini Hotel Causeway Bay)(80247418)</t>
  </si>
  <si>
    <t>迷你双床房&lt;2人入住&gt;</t>
  </si>
  <si>
    <t>Lee/Koon Ting</t>
  </si>
  <si>
    <t xml:space="preserve">17792839849	</t>
  </si>
  <si>
    <t>[昆明]城市便捷酒店（昆明高铁南站大学城店）(68346118)</t>
  </si>
  <si>
    <t>商务双床房&lt;2人入住&gt;&lt;早餐&gt;</t>
  </si>
  <si>
    <t>田晓晖</t>
  </si>
  <si>
    <t xml:space="preserve">17792881783	</t>
  </si>
  <si>
    <t>[深州]尚客优快捷酒店(深州店)(80248557)</t>
  </si>
  <si>
    <t>特价房&lt;2人入住&gt;</t>
  </si>
  <si>
    <t>王志锋</t>
  </si>
  <si>
    <t xml:space="preserve">2507994	</t>
  </si>
  <si>
    <t xml:space="preserve">(THK)YD00680220412214523568;	</t>
  </si>
  <si>
    <t xml:space="preserve">17792895117	</t>
  </si>
  <si>
    <t>Ma/Ka Yee</t>
  </si>
  <si>
    <t xml:space="preserve">17792955920	</t>
  </si>
  <si>
    <t>[沛县]喆·啡酒店(沛县新城区九龙城店)(76478694)</t>
  </si>
  <si>
    <t>醇享大床房&lt;2人入住&gt;</t>
  </si>
  <si>
    <t>李彦祥</t>
  </si>
  <si>
    <t xml:space="preserve">104364312104	</t>
  </si>
  <si>
    <t>退单</t>
  </si>
  <si>
    <t xml:space="preserve">17790362041	</t>
  </si>
  <si>
    <t>[济南]都市118连锁酒店(济南大学店)(80251126)</t>
  </si>
  <si>
    <t>舒适大床房&lt;2人入住&gt;</t>
  </si>
  <si>
    <t>刘慧男</t>
  </si>
  <si>
    <t xml:space="preserve">2506617	</t>
  </si>
  <si>
    <t>，</t>
  </si>
  <si>
    <t>17790362041此单多收77元退回</t>
  </si>
  <si>
    <t xml:space="preserve"> 8856 CNY</t>
  </si>
  <si>
    <t>A220428094315481</t>
  </si>
  <si>
    <t>A2204280943513605</t>
  </si>
  <si>
    <t>总计：8856元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</si>
  <si>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</si>
  <si>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</si>
  <si>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</si>
  <si>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</si>
  <si>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</si>
  <si>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</si>
  <si>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</si>
  <si>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</si>
  <si>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</si>
  <si>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</si>
  <si>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</si>
  <si>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</si>
  <si>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</si>
  <si>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</si>
  <si>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</si>
  <si>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</si>
  <si>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</si>
  <si>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</si>
  <si>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2022-04-12</t>
  </si>
  <si>
    <t>2508064</t>
  </si>
  <si>
    <t>喆·啡酒店(沛县新城区九龙城店)</t>
  </si>
  <si>
    <t>2022-04-13</t>
  </si>
  <si>
    <t>退房日月结</t>
  </si>
  <si>
    <t>182.00</t>
  </si>
  <si>
    <t>RMB</t>
  </si>
  <si>
    <t>0</t>
  </si>
  <si>
    <t>0.00</t>
  </si>
  <si>
    <t>携程汇登国内直连</t>
  </si>
  <si>
    <t>01.011264</t>
  </si>
  <si>
    <t>2022-04-12 22:21:54</t>
  </si>
  <si>
    <t>否</t>
  </si>
  <si>
    <t>广州汇登信息科技有限公司</t>
  </si>
  <si>
    <t>直连</t>
  </si>
  <si>
    <t>2508006</t>
  </si>
  <si>
    <t>铜锣湾迷你精品酒店</t>
  </si>
  <si>
    <t>Ma Ka Yee</t>
  </si>
  <si>
    <t>123.00</t>
  </si>
  <si>
    <t>2022-04-12 21:52:33</t>
  </si>
  <si>
    <t>2507994</t>
  </si>
  <si>
    <t>尚客优快捷酒店(深州店)</t>
  </si>
  <si>
    <t>77.00</t>
  </si>
  <si>
    <t>-77</t>
  </si>
  <si>
    <t>2022-04-12 21:45:25</t>
  </si>
  <si>
    <t>2507954</t>
  </si>
  <si>
    <t>城市便捷酒店昆明高铁南站大学城店</t>
  </si>
  <si>
    <t>171.00</t>
  </si>
  <si>
    <t>2022-04-12 21:25:40</t>
  </si>
  <si>
    <t>2507906</t>
  </si>
  <si>
    <t>Lee Koon Ting</t>
  </si>
  <si>
    <t>2022-04-12 20:54:57</t>
  </si>
  <si>
    <t>2507849</t>
  </si>
  <si>
    <t>尚客优品酒店(巫溪双子天街店)</t>
  </si>
  <si>
    <t>157.00</t>
  </si>
  <si>
    <t>2022-04-12 20:19:07</t>
  </si>
  <si>
    <t>2507821</t>
  </si>
  <si>
    <t>贵阳中铁酒店</t>
  </si>
  <si>
    <t>88.00</t>
  </si>
  <si>
    <t>2022-04-12 20:06:27</t>
  </si>
  <si>
    <t>2507796</t>
  </si>
  <si>
    <t>7天酒店(贵阳兴关路店)</t>
  </si>
  <si>
    <t>87.00</t>
  </si>
  <si>
    <t>2022-04-12 19:55:08</t>
  </si>
  <si>
    <t>2507761</t>
  </si>
  <si>
    <t>台南台糖长荣酒店</t>
  </si>
  <si>
    <t>chen li chun,chen li chun</t>
  </si>
  <si>
    <t>770.00</t>
  </si>
  <si>
    <t>2022-04-12 19:37:47</t>
  </si>
  <si>
    <t>2507758</t>
  </si>
  <si>
    <t>香港瑞生尖沙咀酒店</t>
  </si>
  <si>
    <t>lee Ka chun</t>
  </si>
  <si>
    <t>231.00</t>
  </si>
  <si>
    <t>2022-04-12 19:35:27</t>
  </si>
  <si>
    <t>2507664</t>
  </si>
  <si>
    <t>今日大酒店（美兰机场店）</t>
  </si>
  <si>
    <t>70.00</t>
  </si>
  <si>
    <t>2022-04-12 18:45:01</t>
  </si>
  <si>
    <t>2507650</t>
  </si>
  <si>
    <t>昌盛快捷酒店</t>
  </si>
  <si>
    <t>109.00</t>
  </si>
  <si>
    <t>2022-04-12 18:39:10</t>
  </si>
  <si>
    <t>2507546</t>
  </si>
  <si>
    <t>7天连锁酒店(北京电影学院牡丹园地铁站店)</t>
  </si>
  <si>
    <t>174.00</t>
  </si>
  <si>
    <t>2022-04-12 17:42:26</t>
  </si>
  <si>
    <t>2507424</t>
  </si>
  <si>
    <t>维也纳酒店(成都南站店)</t>
  </si>
  <si>
    <t>210.00</t>
  </si>
  <si>
    <t>2022-04-12 16:40:31</t>
  </si>
  <si>
    <t>2507412</t>
  </si>
  <si>
    <t>郑州中泰商务酒店</t>
  </si>
  <si>
    <t>74.00</t>
  </si>
  <si>
    <t>2022-04-12 16:33:43</t>
  </si>
  <si>
    <t>2507335</t>
  </si>
  <si>
    <t>台中企业家大饭店</t>
  </si>
  <si>
    <t>ching huan hsu</t>
  </si>
  <si>
    <t>196.00</t>
  </si>
  <si>
    <t>2022-04-12 15:38:48</t>
  </si>
  <si>
    <t>2507263</t>
  </si>
  <si>
    <t>喆啡酒店(广元政务中心万达广场店)</t>
  </si>
  <si>
    <t>178.00</t>
  </si>
  <si>
    <t>2022-04-12 14:42:07</t>
  </si>
  <si>
    <t>2507260</t>
  </si>
  <si>
    <t>柏曼酒店(贵阳会展中心金融城店)</t>
  </si>
  <si>
    <t>312.00</t>
  </si>
  <si>
    <t>2022-04-12 14:39:58</t>
  </si>
  <si>
    <t>2507161</t>
  </si>
  <si>
    <t>2022-04-12 13:33:27</t>
  </si>
  <si>
    <t>2507155</t>
  </si>
  <si>
    <t>7天优品酒店(重庆汽博中心金童路轻轨站店)</t>
  </si>
  <si>
    <t>94.00</t>
  </si>
  <si>
    <t>2022-04-12 13:29:49</t>
  </si>
  <si>
    <t>2507085</t>
  </si>
  <si>
    <t>尚客优精选酒店(淄博张店区金晶大道万象汇店)</t>
  </si>
  <si>
    <t>107.00</t>
  </si>
  <si>
    <t>2022-04-12 12:30:53</t>
  </si>
  <si>
    <t>2506936</t>
  </si>
  <si>
    <t>2022-04-12 10:33:17</t>
  </si>
  <si>
    <t>2506926</t>
  </si>
  <si>
    <t>灏美连锁式旅舍 - 北角</t>
  </si>
  <si>
    <t>Leung Kai Ming</t>
  </si>
  <si>
    <t>140.00</t>
  </si>
  <si>
    <t>2022-04-12 10:18:29</t>
  </si>
  <si>
    <t>2506912</t>
  </si>
  <si>
    <t>IU酒店(广州高铁南站钟村地铁站店)</t>
  </si>
  <si>
    <t>2022-04-12 09:54:51</t>
  </si>
  <si>
    <t>2506899</t>
  </si>
  <si>
    <t>派酒店(北京石景山八角游乐园地铁站店)</t>
  </si>
  <si>
    <t>175.00</t>
  </si>
  <si>
    <t>2022-04-12 09:20:02</t>
  </si>
  <si>
    <t>2506898</t>
  </si>
  <si>
    <t>香港九龙海湾酒店</t>
  </si>
  <si>
    <t>cheung lok hin</t>
  </si>
  <si>
    <t>487.00</t>
  </si>
  <si>
    <t>2022-04-12 09:19:55</t>
  </si>
  <si>
    <t>2506887</t>
  </si>
  <si>
    <t>香港北角M1酒店</t>
  </si>
  <si>
    <t>LAM YU YAN</t>
  </si>
  <si>
    <t>238.00</t>
  </si>
  <si>
    <t>2022-04-12 08:53:06</t>
  </si>
  <si>
    <t>2022-04-11</t>
  </si>
  <si>
    <t>2506725</t>
  </si>
  <si>
    <t>台南安平维悦酒店</t>
  </si>
  <si>
    <t>chen ching bin,chen ching bin</t>
  </si>
  <si>
    <t>485.00</t>
  </si>
  <si>
    <t>2022-04-11 22:20:45</t>
  </si>
  <si>
    <t>2506668</t>
  </si>
  <si>
    <t>格林豪泰商务酒店(佛山乐从国际会展中心店)</t>
  </si>
  <si>
    <t>411.00</t>
  </si>
  <si>
    <t>2022-04-11 20:13:44</t>
  </si>
  <si>
    <t>2506666</t>
  </si>
  <si>
    <t>2022-04-11 20:03:54</t>
  </si>
  <si>
    <t>2506649</t>
  </si>
  <si>
    <t>2022-04-11 19:31:03</t>
  </si>
  <si>
    <t>2506633</t>
  </si>
  <si>
    <t>2022-04-11 19:04:55</t>
  </si>
  <si>
    <t>2506562</t>
  </si>
  <si>
    <t>138.00</t>
  </si>
  <si>
    <t>2022-04-11 16:35:35</t>
  </si>
  <si>
    <t>2506561</t>
  </si>
  <si>
    <t>Yu Lai Kuen,Cheong Chi seng</t>
  </si>
  <si>
    <t>486.00</t>
  </si>
  <si>
    <t>2022-04-11 16:33:25</t>
  </si>
  <si>
    <t>2506528</t>
  </si>
  <si>
    <t>H酒店(成都双流机场水晶店)</t>
  </si>
  <si>
    <t>李敏义</t>
  </si>
  <si>
    <t>420.00</t>
  </si>
  <si>
    <t>2022-04-11 15:35:52</t>
  </si>
  <si>
    <t>2506520</t>
  </si>
  <si>
    <t>薆悦酒店(台中馆)</t>
  </si>
  <si>
    <t>CHANG HUNGMING</t>
  </si>
  <si>
    <t>254.00</t>
  </si>
  <si>
    <t>2022-04-11 15:26:39</t>
  </si>
  <si>
    <t>2506280</t>
  </si>
  <si>
    <t>台北柯达大饭店-敦南馆</t>
  </si>
  <si>
    <t>KAO CHENG CHIEH,KAO CHENG CHIEH</t>
  </si>
  <si>
    <t>437.00</t>
  </si>
  <si>
    <t>2022-04-11 10:28:55</t>
  </si>
  <si>
    <t>2022-04-10</t>
  </si>
  <si>
    <t>2505121</t>
  </si>
  <si>
    <t>木的地酒店-中环</t>
  </si>
  <si>
    <t>Leung Chi Hung</t>
  </si>
  <si>
    <t>646.00</t>
  </si>
  <si>
    <t>2022-04-10 04:38:27</t>
  </si>
  <si>
    <t>2022-04-09</t>
  </si>
  <si>
    <t>2504947</t>
  </si>
  <si>
    <t>香港帝都酒店</t>
  </si>
  <si>
    <t>Yeung Tsz Chiu Edmond</t>
  </si>
  <si>
    <t>385.00</t>
  </si>
  <si>
    <t>2022-04-09 22:48:03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</si>
</sst>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1" borderId="3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13" fillId="22" borderId="2" applyNumberFormat="0" applyAlignment="0" applyProtection="0">
      <alignment vertical="center"/>
    </xf>
    <xf numFmtId="0" fontId="16" fillId="24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44663</v>
      </c>
      <c r="G2" s="6">
        <v>44664</v>
      </c>
      <c r="H2" s="4">
        <v>1</v>
      </c>
      <c r="I2" s="4">
        <v>1</v>
      </c>
      <c r="J2" s="4">
        <v>1</v>
      </c>
      <c r="K2" s="4" t="s">
        <v>30</v>
      </c>
      <c r="L2" s="4">
        <v>385</v>
      </c>
      <c r="M2" s="4">
        <v>385</v>
      </c>
      <c r="N2" s="4" t="s">
        <v>31</v>
      </c>
      <c r="O2" s="4" t="s">
        <v>32</v>
      </c>
      <c r="P2" s="4" t="s">
        <v>33</v>
      </c>
      <c r="Q2" s="4">
        <v>0</v>
      </c>
      <c r="R2" s="7">
        <v>44660</v>
      </c>
      <c r="S2" s="6">
        <v>44679</v>
      </c>
      <c r="T2" s="4" t="s">
        <v>34</v>
      </c>
      <c r="U2" s="4">
        <v>385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44663</v>
      </c>
      <c r="G3" s="6">
        <v>44664</v>
      </c>
      <c r="H3" s="4">
        <v>1</v>
      </c>
      <c r="I3" s="4">
        <v>1</v>
      </c>
      <c r="J3" s="4">
        <v>1</v>
      </c>
      <c r="K3" s="4" t="s">
        <v>30</v>
      </c>
      <c r="L3" s="4">
        <v>646</v>
      </c>
      <c r="M3" s="4">
        <v>646</v>
      </c>
      <c r="N3" s="4" t="s">
        <v>39</v>
      </c>
      <c r="O3" s="4" t="s">
        <v>32</v>
      </c>
      <c r="P3" s="4" t="s">
        <v>33</v>
      </c>
      <c r="Q3" s="4">
        <v>0</v>
      </c>
      <c r="R3" s="7">
        <v>44661</v>
      </c>
      <c r="S3" s="6">
        <v>44679</v>
      </c>
      <c r="T3" s="4" t="s">
        <v>34</v>
      </c>
      <c r="U3" s="4">
        <v>646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44663</v>
      </c>
      <c r="G4" s="6">
        <v>44664</v>
      </c>
      <c r="H4" s="4">
        <v>1</v>
      </c>
      <c r="I4" s="4">
        <v>1</v>
      </c>
      <c r="J4" s="4">
        <v>1</v>
      </c>
      <c r="K4" s="4" t="s">
        <v>30</v>
      </c>
      <c r="L4" s="4">
        <v>437</v>
      </c>
      <c r="M4" s="4">
        <v>437</v>
      </c>
      <c r="N4" s="4" t="s">
        <v>43</v>
      </c>
      <c r="O4" s="4" t="s">
        <v>32</v>
      </c>
      <c r="P4" s="4" t="s">
        <v>33</v>
      </c>
      <c r="Q4" s="4">
        <v>0</v>
      </c>
      <c r="R4" s="7">
        <v>44662</v>
      </c>
      <c r="S4" s="6">
        <v>44679</v>
      </c>
      <c r="T4" s="4" t="s">
        <v>34</v>
      </c>
      <c r="U4" s="4">
        <v>437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44663</v>
      </c>
      <c r="G5" s="6">
        <v>44664</v>
      </c>
      <c r="H5" s="4">
        <v>1</v>
      </c>
      <c r="I5" s="4">
        <v>1</v>
      </c>
      <c r="J5" s="4">
        <v>1</v>
      </c>
      <c r="K5" s="4" t="s">
        <v>30</v>
      </c>
      <c r="L5" s="4">
        <v>254</v>
      </c>
      <c r="M5" s="4">
        <v>254</v>
      </c>
      <c r="N5" s="4" t="s">
        <v>49</v>
      </c>
      <c r="O5" s="4" t="s">
        <v>32</v>
      </c>
      <c r="P5" s="4" t="s">
        <v>33</v>
      </c>
      <c r="Q5" s="4">
        <v>0</v>
      </c>
      <c r="R5" s="7">
        <v>44662</v>
      </c>
      <c r="S5" s="6">
        <v>44679</v>
      </c>
      <c r="T5" s="4" t="s">
        <v>34</v>
      </c>
      <c r="U5" s="4">
        <v>254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/>
      <c r="F6" s="6">
        <v>44662</v>
      </c>
      <c r="G6" s="6">
        <v>44664</v>
      </c>
      <c r="H6" s="4">
        <v>0</v>
      </c>
      <c r="I6" s="4">
        <v>2</v>
      </c>
      <c r="J6" s="4">
        <v>0</v>
      </c>
      <c r="K6" s="4" t="s">
        <v>30</v>
      </c>
      <c r="L6" s="4">
        <v>420</v>
      </c>
      <c r="M6" s="4">
        <v>420</v>
      </c>
      <c r="N6" s="4"/>
      <c r="O6" s="4" t="s">
        <v>32</v>
      </c>
      <c r="P6" s="4" t="s">
        <v>33</v>
      </c>
      <c r="Q6" s="4">
        <v>0</v>
      </c>
      <c r="R6" s="7">
        <v>44662</v>
      </c>
      <c r="S6" s="6">
        <v>44679</v>
      </c>
      <c r="T6" s="4" t="s">
        <v>34</v>
      </c>
      <c r="U6" s="4">
        <v>420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44663</v>
      </c>
      <c r="G7" s="6">
        <v>44664</v>
      </c>
      <c r="H7" s="4">
        <v>1</v>
      </c>
      <c r="I7" s="4">
        <v>1</v>
      </c>
      <c r="J7" s="4">
        <v>1</v>
      </c>
      <c r="K7" s="4" t="s">
        <v>30</v>
      </c>
      <c r="L7" s="4">
        <v>486</v>
      </c>
      <c r="M7" s="4">
        <v>486</v>
      </c>
      <c r="N7" s="4" t="s">
        <v>55</v>
      </c>
      <c r="O7" s="4" t="s">
        <v>32</v>
      </c>
      <c r="P7" s="4" t="s">
        <v>33</v>
      </c>
      <c r="Q7" s="4">
        <v>0</v>
      </c>
      <c r="R7" s="7">
        <v>44662</v>
      </c>
      <c r="S7" s="6">
        <v>44679</v>
      </c>
      <c r="T7" s="4" t="s">
        <v>34</v>
      </c>
      <c r="U7" s="4">
        <v>486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44663</v>
      </c>
      <c r="G8" s="6">
        <v>44664</v>
      </c>
      <c r="H8" s="4">
        <v>1</v>
      </c>
      <c r="I8" s="4">
        <v>1</v>
      </c>
      <c r="J8" s="4">
        <v>1</v>
      </c>
      <c r="K8" s="4" t="s">
        <v>30</v>
      </c>
      <c r="L8" s="4">
        <v>138</v>
      </c>
      <c r="M8" s="4">
        <v>138</v>
      </c>
      <c r="N8" s="4" t="s">
        <v>59</v>
      </c>
      <c r="O8" s="4" t="s">
        <v>32</v>
      </c>
      <c r="P8" s="4" t="s">
        <v>33</v>
      </c>
      <c r="Q8" s="4">
        <v>0</v>
      </c>
      <c r="R8" s="7">
        <v>44662</v>
      </c>
      <c r="S8" s="6">
        <v>44679</v>
      </c>
      <c r="T8" s="4" t="s">
        <v>34</v>
      </c>
      <c r="U8" s="4">
        <v>138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57</v>
      </c>
      <c r="E9" s="4" t="s">
        <v>29</v>
      </c>
      <c r="F9" s="6">
        <v>44663</v>
      </c>
      <c r="G9" s="6">
        <v>44664</v>
      </c>
      <c r="H9" s="4">
        <v>1</v>
      </c>
      <c r="I9" s="4">
        <v>1</v>
      </c>
      <c r="J9" s="4">
        <v>1</v>
      </c>
      <c r="K9" s="4" t="s">
        <v>30</v>
      </c>
      <c r="L9" s="4">
        <v>137</v>
      </c>
      <c r="M9" s="4">
        <v>137</v>
      </c>
      <c r="N9" s="4" t="s">
        <v>61</v>
      </c>
      <c r="O9" s="4" t="s">
        <v>32</v>
      </c>
      <c r="P9" s="4" t="s">
        <v>33</v>
      </c>
      <c r="Q9" s="4">
        <v>0</v>
      </c>
      <c r="R9" s="7">
        <v>44662</v>
      </c>
      <c r="S9" s="6">
        <v>44679</v>
      </c>
      <c r="T9" s="4" t="s">
        <v>34</v>
      </c>
      <c r="U9" s="4">
        <v>137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57</v>
      </c>
      <c r="E10" s="4" t="s">
        <v>29</v>
      </c>
      <c r="F10" s="6">
        <v>44663</v>
      </c>
      <c r="G10" s="6">
        <v>44664</v>
      </c>
      <c r="H10" s="4">
        <v>1</v>
      </c>
      <c r="I10" s="4">
        <v>1</v>
      </c>
      <c r="J10" s="4">
        <v>1</v>
      </c>
      <c r="K10" s="4" t="s">
        <v>30</v>
      </c>
      <c r="L10" s="4">
        <v>137</v>
      </c>
      <c r="M10" s="4">
        <v>137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44662</v>
      </c>
      <c r="S10" s="6">
        <v>44679</v>
      </c>
      <c r="T10" s="4" t="s">
        <v>34</v>
      </c>
      <c r="U10" s="4">
        <v>137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57</v>
      </c>
      <c r="E11" s="4" t="s">
        <v>65</v>
      </c>
      <c r="F11" s="6">
        <v>44663</v>
      </c>
      <c r="G11" s="6">
        <v>44664</v>
      </c>
      <c r="H11" s="4">
        <v>3</v>
      </c>
      <c r="I11" s="4">
        <v>1</v>
      </c>
      <c r="J11" s="4">
        <v>3</v>
      </c>
      <c r="K11" s="4" t="s">
        <v>30</v>
      </c>
      <c r="L11" s="4">
        <v>411</v>
      </c>
      <c r="M11" s="4">
        <v>411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44662</v>
      </c>
      <c r="S11" s="6">
        <v>44679</v>
      </c>
      <c r="T11" s="4" t="s">
        <v>34</v>
      </c>
      <c r="U11" s="4">
        <v>411</v>
      </c>
      <c r="V11" s="4">
        <v>0</v>
      </c>
      <c r="W11" s="4">
        <v>0</v>
      </c>
      <c r="X11" s="4" t="s">
        <v>67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57</v>
      </c>
      <c r="E12" s="4" t="s">
        <v>29</v>
      </c>
      <c r="F12" s="6">
        <v>44663</v>
      </c>
      <c r="G12" s="6">
        <v>44664</v>
      </c>
      <c r="H12" s="4">
        <v>3</v>
      </c>
      <c r="I12" s="4">
        <v>1</v>
      </c>
      <c r="J12" s="4">
        <v>3</v>
      </c>
      <c r="K12" s="4" t="s">
        <v>30</v>
      </c>
      <c r="L12" s="4">
        <v>411</v>
      </c>
      <c r="M12" s="4">
        <v>411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44662</v>
      </c>
      <c r="S12" s="6">
        <v>44679</v>
      </c>
      <c r="T12" s="4" t="s">
        <v>34</v>
      </c>
      <c r="U12" s="4">
        <v>411</v>
      </c>
      <c r="V12" s="4">
        <v>0</v>
      </c>
      <c r="W12" s="4">
        <v>0</v>
      </c>
      <c r="X12" s="4" t="s">
        <v>35</v>
      </c>
      <c r="Y12" s="4" t="s">
        <v>70</v>
      </c>
    </row>
    <row r="13" s="4" customFormat="1" spans="1:25">
      <c r="A13" s="4" t="s">
        <v>62</v>
      </c>
      <c r="B13" s="4" t="s">
        <v>26</v>
      </c>
      <c r="C13" s="4" t="s">
        <v>71</v>
      </c>
      <c r="D13" s="4" t="s">
        <v>57</v>
      </c>
      <c r="E13" s="4" t="s">
        <v>29</v>
      </c>
      <c r="F13" s="6">
        <v>44663</v>
      </c>
      <c r="G13" s="6">
        <v>44664</v>
      </c>
      <c r="H13" s="4">
        <v>1</v>
      </c>
      <c r="I13" s="4">
        <v>1</v>
      </c>
      <c r="J13" s="4">
        <v>1</v>
      </c>
      <c r="K13" s="4" t="s">
        <v>30</v>
      </c>
      <c r="L13" s="4">
        <v>-137</v>
      </c>
      <c r="M13" s="4">
        <v>-137</v>
      </c>
      <c r="N13" s="4" t="s">
        <v>63</v>
      </c>
      <c r="O13" s="4" t="s">
        <v>32</v>
      </c>
      <c r="P13" s="4" t="s">
        <v>33</v>
      </c>
      <c r="Q13" s="4">
        <v>0</v>
      </c>
      <c r="R13" s="7">
        <v>44662</v>
      </c>
      <c r="S13" s="6">
        <v>44679</v>
      </c>
      <c r="T13" s="4" t="s">
        <v>34</v>
      </c>
      <c r="U13" s="4">
        <v>-137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60</v>
      </c>
      <c r="B14" s="4" t="s">
        <v>26</v>
      </c>
      <c r="C14" s="4" t="s">
        <v>71</v>
      </c>
      <c r="D14" s="4" t="s">
        <v>57</v>
      </c>
      <c r="E14" s="4" t="s">
        <v>29</v>
      </c>
      <c r="F14" s="6">
        <v>44663</v>
      </c>
      <c r="G14" s="6">
        <v>44664</v>
      </c>
      <c r="H14" s="4">
        <v>1</v>
      </c>
      <c r="I14" s="4">
        <v>1</v>
      </c>
      <c r="J14" s="4">
        <v>1</v>
      </c>
      <c r="K14" s="4" t="s">
        <v>30</v>
      </c>
      <c r="L14" s="4">
        <v>-137</v>
      </c>
      <c r="M14" s="4">
        <v>-137</v>
      </c>
      <c r="N14" s="4" t="s">
        <v>61</v>
      </c>
      <c r="O14" s="4" t="s">
        <v>32</v>
      </c>
      <c r="P14" s="4" t="s">
        <v>33</v>
      </c>
      <c r="Q14" s="4">
        <v>0</v>
      </c>
      <c r="R14" s="7">
        <v>44662</v>
      </c>
      <c r="S14" s="6">
        <v>44679</v>
      </c>
      <c r="T14" s="4" t="s">
        <v>34</v>
      </c>
      <c r="U14" s="4">
        <v>-137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72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44663</v>
      </c>
      <c r="G15" s="6">
        <v>44664</v>
      </c>
      <c r="H15" s="4">
        <v>1</v>
      </c>
      <c r="I15" s="4">
        <v>1</v>
      </c>
      <c r="J15" s="4">
        <v>1</v>
      </c>
      <c r="K15" s="4" t="s">
        <v>30</v>
      </c>
      <c r="L15" s="4">
        <v>485</v>
      </c>
      <c r="M15" s="4">
        <v>485</v>
      </c>
      <c r="N15" s="4" t="s">
        <v>75</v>
      </c>
      <c r="O15" s="4" t="s">
        <v>32</v>
      </c>
      <c r="P15" s="4" t="s">
        <v>33</v>
      </c>
      <c r="Q15" s="4">
        <v>0</v>
      </c>
      <c r="R15" s="7">
        <v>44662</v>
      </c>
      <c r="S15" s="6">
        <v>44679</v>
      </c>
      <c r="T15" s="4" t="s">
        <v>34</v>
      </c>
      <c r="U15" s="4">
        <v>485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77</v>
      </c>
      <c r="E16" s="4" t="s">
        <v>78</v>
      </c>
      <c r="F16" s="6">
        <v>44663</v>
      </c>
      <c r="G16" s="6">
        <v>44664</v>
      </c>
      <c r="H16" s="4">
        <v>1</v>
      </c>
      <c r="I16" s="4">
        <v>1</v>
      </c>
      <c r="J16" s="4">
        <v>1</v>
      </c>
      <c r="K16" s="4" t="s">
        <v>30</v>
      </c>
      <c r="L16" s="4">
        <v>238</v>
      </c>
      <c r="M16" s="4">
        <v>238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44663</v>
      </c>
      <c r="S16" s="6">
        <v>44679</v>
      </c>
      <c r="T16" s="4" t="s">
        <v>34</v>
      </c>
      <c r="U16" s="4">
        <v>238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80</v>
      </c>
      <c r="B17" s="4" t="s">
        <v>26</v>
      </c>
      <c r="C17" s="4" t="s">
        <v>27</v>
      </c>
      <c r="D17" s="4" t="s">
        <v>81</v>
      </c>
      <c r="E17" s="4" t="s">
        <v>82</v>
      </c>
      <c r="F17" s="6">
        <v>44663</v>
      </c>
      <c r="G17" s="6">
        <v>44664</v>
      </c>
      <c r="H17" s="4">
        <v>1</v>
      </c>
      <c r="I17" s="4">
        <v>1</v>
      </c>
      <c r="J17" s="4">
        <v>1</v>
      </c>
      <c r="K17" s="4" t="s">
        <v>30</v>
      </c>
      <c r="L17" s="4">
        <v>175</v>
      </c>
      <c r="M17" s="4">
        <v>175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44663</v>
      </c>
      <c r="S17" s="6">
        <v>44679</v>
      </c>
      <c r="T17" s="4" t="s">
        <v>34</v>
      </c>
      <c r="U17" s="4">
        <v>175</v>
      </c>
      <c r="V17" s="4">
        <v>0</v>
      </c>
      <c r="W17" s="4">
        <v>0</v>
      </c>
      <c r="X17" s="4" t="s">
        <v>35</v>
      </c>
      <c r="Y17" s="4" t="s">
        <v>84</v>
      </c>
    </row>
    <row r="18" s="4" customFormat="1" spans="1:25">
      <c r="A18" s="4" t="s">
        <v>85</v>
      </c>
      <c r="B18" s="4" t="s">
        <v>26</v>
      </c>
      <c r="C18" s="4" t="s">
        <v>27</v>
      </c>
      <c r="D18" s="4" t="s">
        <v>53</v>
      </c>
      <c r="E18" s="4" t="s">
        <v>54</v>
      </c>
      <c r="F18" s="6">
        <v>44663</v>
      </c>
      <c r="G18" s="6">
        <v>44664</v>
      </c>
      <c r="H18" s="4">
        <v>1</v>
      </c>
      <c r="I18" s="4">
        <v>1</v>
      </c>
      <c r="J18" s="4">
        <v>1</v>
      </c>
      <c r="K18" s="4" t="s">
        <v>30</v>
      </c>
      <c r="L18" s="4">
        <v>487</v>
      </c>
      <c r="M18" s="4">
        <v>487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44663</v>
      </c>
      <c r="S18" s="6">
        <v>44679</v>
      </c>
      <c r="T18" s="4" t="s">
        <v>34</v>
      </c>
      <c r="U18" s="4">
        <v>487</v>
      </c>
      <c r="V18" s="4">
        <v>0</v>
      </c>
      <c r="W18" s="4">
        <v>0</v>
      </c>
      <c r="X18" s="4" t="s">
        <v>87</v>
      </c>
      <c r="Y18" s="4" t="s">
        <v>35</v>
      </c>
    </row>
    <row r="19" s="4" customFormat="1" spans="1:25">
      <c r="A19" s="4" t="s">
        <v>88</v>
      </c>
      <c r="B19" s="4" t="s">
        <v>26</v>
      </c>
      <c r="C19" s="4" t="s">
        <v>27</v>
      </c>
      <c r="D19" s="4" t="s">
        <v>89</v>
      </c>
      <c r="E19" s="4" t="s">
        <v>90</v>
      </c>
      <c r="F19" s="6">
        <v>44663</v>
      </c>
      <c r="G19" s="6">
        <v>44664</v>
      </c>
      <c r="H19" s="4">
        <v>1</v>
      </c>
      <c r="I19" s="4">
        <v>1</v>
      </c>
      <c r="J19" s="4">
        <v>1</v>
      </c>
      <c r="K19" s="4" t="s">
        <v>30</v>
      </c>
      <c r="L19" s="4">
        <v>77</v>
      </c>
      <c r="M19" s="4">
        <v>77</v>
      </c>
      <c r="N19" s="4" t="s">
        <v>91</v>
      </c>
      <c r="O19" s="4" t="s">
        <v>32</v>
      </c>
      <c r="P19" s="4" t="s">
        <v>33</v>
      </c>
      <c r="Q19" s="4">
        <v>0</v>
      </c>
      <c r="R19" s="7">
        <v>44663</v>
      </c>
      <c r="S19" s="6">
        <v>44679</v>
      </c>
      <c r="T19" s="4" t="s">
        <v>34</v>
      </c>
      <c r="U19" s="4">
        <v>77</v>
      </c>
      <c r="V19" s="4">
        <v>0</v>
      </c>
      <c r="W19" s="4">
        <v>0</v>
      </c>
      <c r="X19" s="4" t="s">
        <v>92</v>
      </c>
      <c r="Y19" s="4" t="s">
        <v>35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94</v>
      </c>
      <c r="E20" s="4" t="s">
        <v>95</v>
      </c>
      <c r="F20" s="6">
        <v>44663</v>
      </c>
      <c r="G20" s="6">
        <v>44664</v>
      </c>
      <c r="H20" s="4">
        <v>1</v>
      </c>
      <c r="I20" s="4">
        <v>1</v>
      </c>
      <c r="J20" s="4">
        <v>1</v>
      </c>
      <c r="K20" s="4" t="s">
        <v>30</v>
      </c>
      <c r="L20" s="4">
        <v>140</v>
      </c>
      <c r="M20" s="4">
        <v>140</v>
      </c>
      <c r="N20" s="4" t="s">
        <v>96</v>
      </c>
      <c r="O20" s="4" t="s">
        <v>32</v>
      </c>
      <c r="P20" s="4" t="s">
        <v>33</v>
      </c>
      <c r="Q20" s="4">
        <v>0</v>
      </c>
      <c r="R20" s="7">
        <v>44663</v>
      </c>
      <c r="S20" s="6">
        <v>44679</v>
      </c>
      <c r="T20" s="4" t="s">
        <v>34</v>
      </c>
      <c r="U20" s="4">
        <v>140</v>
      </c>
      <c r="V20" s="4">
        <v>0</v>
      </c>
      <c r="W20" s="4">
        <v>0</v>
      </c>
      <c r="X20" s="4" t="s">
        <v>97</v>
      </c>
      <c r="Y20" s="4" t="s">
        <v>35</v>
      </c>
    </row>
    <row r="21" s="4" customFormat="1" spans="1:25">
      <c r="A21" s="4" t="s">
        <v>98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44663</v>
      </c>
      <c r="G21" s="6">
        <v>44664</v>
      </c>
      <c r="H21" s="4">
        <v>1</v>
      </c>
      <c r="I21" s="4">
        <v>1</v>
      </c>
      <c r="J21" s="4">
        <v>1</v>
      </c>
      <c r="K21" s="4" t="s">
        <v>30</v>
      </c>
      <c r="L21" s="4">
        <v>123</v>
      </c>
      <c r="M21" s="4">
        <v>123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44663</v>
      </c>
      <c r="S21" s="6">
        <v>44679</v>
      </c>
      <c r="T21" s="4" t="s">
        <v>34</v>
      </c>
      <c r="U21" s="4">
        <v>123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44663</v>
      </c>
      <c r="G22" s="6">
        <v>44664</v>
      </c>
      <c r="H22" s="4">
        <v>1</v>
      </c>
      <c r="I22" s="4">
        <v>1</v>
      </c>
      <c r="J22" s="4">
        <v>1</v>
      </c>
      <c r="K22" s="4" t="s">
        <v>30</v>
      </c>
      <c r="L22" s="4">
        <v>178</v>
      </c>
      <c r="M22" s="4">
        <v>178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44663</v>
      </c>
      <c r="S22" s="6">
        <v>44679</v>
      </c>
      <c r="T22" s="4" t="s">
        <v>34</v>
      </c>
      <c r="U22" s="4">
        <v>178</v>
      </c>
      <c r="V22" s="4">
        <v>0</v>
      </c>
      <c r="W22" s="4">
        <v>0</v>
      </c>
      <c r="X22" s="4" t="s">
        <v>106</v>
      </c>
      <c r="Y22" s="4" t="s">
        <v>35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44663</v>
      </c>
      <c r="G23" s="6">
        <v>44664</v>
      </c>
      <c r="H23" s="4">
        <v>1</v>
      </c>
      <c r="I23" s="4">
        <v>1</v>
      </c>
      <c r="J23" s="4">
        <v>1</v>
      </c>
      <c r="K23" s="4" t="s">
        <v>30</v>
      </c>
      <c r="L23" s="4">
        <v>107</v>
      </c>
      <c r="M23" s="4">
        <v>107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44663</v>
      </c>
      <c r="S23" s="6">
        <v>44679</v>
      </c>
      <c r="T23" s="4" t="s">
        <v>34</v>
      </c>
      <c r="U23" s="4">
        <v>107</v>
      </c>
      <c r="V23" s="4">
        <v>0</v>
      </c>
      <c r="W23" s="4">
        <v>0</v>
      </c>
      <c r="X23" s="4" t="s">
        <v>35</v>
      </c>
      <c r="Y23" s="4" t="s">
        <v>111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114</v>
      </c>
      <c r="F24" s="6">
        <v>44663</v>
      </c>
      <c r="G24" s="6">
        <v>44664</v>
      </c>
      <c r="H24" s="4">
        <v>1</v>
      </c>
      <c r="I24" s="4">
        <v>1</v>
      </c>
      <c r="J24" s="4">
        <v>1</v>
      </c>
      <c r="K24" s="4" t="s">
        <v>30</v>
      </c>
      <c r="L24" s="4">
        <v>161</v>
      </c>
      <c r="M24" s="4">
        <v>161</v>
      </c>
      <c r="N24" s="4" t="s">
        <v>115</v>
      </c>
      <c r="O24" s="4" t="s">
        <v>32</v>
      </c>
      <c r="P24" s="4" t="s">
        <v>33</v>
      </c>
      <c r="Q24" s="4">
        <v>0</v>
      </c>
      <c r="R24" s="7">
        <v>44663</v>
      </c>
      <c r="S24" s="6">
        <v>44679</v>
      </c>
      <c r="T24" s="4" t="s">
        <v>34</v>
      </c>
      <c r="U24" s="4">
        <v>161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116</v>
      </c>
      <c r="B25" s="4" t="s">
        <v>26</v>
      </c>
      <c r="C25" s="4" t="s">
        <v>27</v>
      </c>
      <c r="D25" s="4" t="s">
        <v>117</v>
      </c>
      <c r="E25" s="4" t="s">
        <v>118</v>
      </c>
      <c r="F25" s="6">
        <v>44663</v>
      </c>
      <c r="G25" s="6">
        <v>44664</v>
      </c>
      <c r="H25" s="4">
        <v>1</v>
      </c>
      <c r="I25" s="4">
        <v>1</v>
      </c>
      <c r="J25" s="4">
        <v>1</v>
      </c>
      <c r="K25" s="4" t="s">
        <v>30</v>
      </c>
      <c r="L25" s="4">
        <v>94</v>
      </c>
      <c r="M25" s="4">
        <v>94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44663</v>
      </c>
      <c r="S25" s="6">
        <v>44679</v>
      </c>
      <c r="T25" s="4" t="s">
        <v>34</v>
      </c>
      <c r="U25" s="4">
        <v>94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120</v>
      </c>
      <c r="B26" s="4" t="s">
        <v>26</v>
      </c>
      <c r="C26" s="4" t="s">
        <v>27</v>
      </c>
      <c r="D26" s="4" t="s">
        <v>121</v>
      </c>
      <c r="E26" s="4" t="s">
        <v>122</v>
      </c>
      <c r="F26" s="6">
        <v>44663</v>
      </c>
      <c r="G26" s="6">
        <v>44664</v>
      </c>
      <c r="H26" s="4">
        <v>1</v>
      </c>
      <c r="I26" s="4">
        <v>1</v>
      </c>
      <c r="J26" s="4">
        <v>1</v>
      </c>
      <c r="K26" s="4" t="s">
        <v>30</v>
      </c>
      <c r="L26" s="4">
        <v>109</v>
      </c>
      <c r="M26" s="4">
        <v>109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44663</v>
      </c>
      <c r="S26" s="6">
        <v>44679</v>
      </c>
      <c r="T26" s="4" t="s">
        <v>34</v>
      </c>
      <c r="U26" s="4">
        <v>109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124</v>
      </c>
      <c r="B27" s="4" t="s">
        <v>26</v>
      </c>
      <c r="C27" s="4" t="s">
        <v>27</v>
      </c>
      <c r="D27" s="4" t="s">
        <v>125</v>
      </c>
      <c r="E27" s="4" t="s">
        <v>126</v>
      </c>
      <c r="F27" s="6">
        <v>44663</v>
      </c>
      <c r="G27" s="6">
        <v>44664</v>
      </c>
      <c r="H27" s="4">
        <v>2</v>
      </c>
      <c r="I27" s="4">
        <v>1</v>
      </c>
      <c r="J27" s="4">
        <v>2</v>
      </c>
      <c r="K27" s="4" t="s">
        <v>30</v>
      </c>
      <c r="L27" s="4">
        <v>312</v>
      </c>
      <c r="M27" s="4">
        <v>312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44663</v>
      </c>
      <c r="S27" s="6">
        <v>44679</v>
      </c>
      <c r="T27" s="4" t="s">
        <v>34</v>
      </c>
      <c r="U27" s="4">
        <v>312</v>
      </c>
      <c r="V27" s="4">
        <v>0</v>
      </c>
      <c r="W27" s="4">
        <v>0</v>
      </c>
      <c r="X27" s="4" t="s">
        <v>35</v>
      </c>
      <c r="Y27" s="4" t="s">
        <v>128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103</v>
      </c>
      <c r="E28" s="4" t="s">
        <v>104</v>
      </c>
      <c r="F28" s="6">
        <v>44663</v>
      </c>
      <c r="G28" s="6">
        <v>44664</v>
      </c>
      <c r="H28" s="4">
        <v>1</v>
      </c>
      <c r="I28" s="4">
        <v>1</v>
      </c>
      <c r="J28" s="4">
        <v>1</v>
      </c>
      <c r="K28" s="4" t="s">
        <v>30</v>
      </c>
      <c r="L28" s="4">
        <v>178</v>
      </c>
      <c r="M28" s="4">
        <v>178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44663</v>
      </c>
      <c r="S28" s="6">
        <v>44679</v>
      </c>
      <c r="T28" s="4" t="s">
        <v>34</v>
      </c>
      <c r="U28" s="4">
        <v>178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132</v>
      </c>
      <c r="E29" s="4" t="s">
        <v>133</v>
      </c>
      <c r="F29" s="6">
        <v>44663</v>
      </c>
      <c r="G29" s="6">
        <v>44664</v>
      </c>
      <c r="H29" s="4">
        <v>1</v>
      </c>
      <c r="I29" s="4">
        <v>1</v>
      </c>
      <c r="J29" s="4">
        <v>1</v>
      </c>
      <c r="K29" s="4" t="s">
        <v>30</v>
      </c>
      <c r="L29" s="4">
        <v>196</v>
      </c>
      <c r="M29" s="4">
        <v>196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44663</v>
      </c>
      <c r="S29" s="6">
        <v>44679</v>
      </c>
      <c r="T29" s="4" t="s">
        <v>34</v>
      </c>
      <c r="U29" s="4">
        <v>196</v>
      </c>
      <c r="V29" s="4">
        <v>0</v>
      </c>
      <c r="W29" s="4">
        <v>0</v>
      </c>
      <c r="X29" s="4" t="s">
        <v>135</v>
      </c>
      <c r="Y29" s="4" t="s">
        <v>136</v>
      </c>
    </row>
    <row r="30" s="4" customFormat="1" spans="1:25">
      <c r="A30" s="4" t="s">
        <v>98</v>
      </c>
      <c r="B30" s="4" t="s">
        <v>26</v>
      </c>
      <c r="C30" s="4" t="s">
        <v>71</v>
      </c>
      <c r="D30" s="4" t="s">
        <v>99</v>
      </c>
      <c r="E30" s="4" t="s">
        <v>100</v>
      </c>
      <c r="F30" s="6">
        <v>44663</v>
      </c>
      <c r="G30" s="6">
        <v>44664</v>
      </c>
      <c r="H30" s="4">
        <v>1</v>
      </c>
      <c r="I30" s="4">
        <v>1</v>
      </c>
      <c r="J30" s="4">
        <v>1</v>
      </c>
      <c r="K30" s="4" t="s">
        <v>30</v>
      </c>
      <c r="L30" s="4">
        <v>-123</v>
      </c>
      <c r="M30" s="4">
        <v>-123</v>
      </c>
      <c r="N30" s="4" t="s">
        <v>101</v>
      </c>
      <c r="O30" s="4" t="s">
        <v>32</v>
      </c>
      <c r="P30" s="4" t="s">
        <v>33</v>
      </c>
      <c r="Q30" s="4">
        <v>0</v>
      </c>
      <c r="R30" s="7">
        <v>44663</v>
      </c>
      <c r="S30" s="6">
        <v>44679</v>
      </c>
      <c r="T30" s="4" t="s">
        <v>34</v>
      </c>
      <c r="U30" s="4">
        <v>-123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112</v>
      </c>
      <c r="B31" s="4" t="s">
        <v>26</v>
      </c>
      <c r="C31" s="4" t="s">
        <v>71</v>
      </c>
      <c r="D31" s="4" t="s">
        <v>113</v>
      </c>
      <c r="E31" s="4" t="s">
        <v>114</v>
      </c>
      <c r="F31" s="6">
        <v>44663</v>
      </c>
      <c r="G31" s="6">
        <v>44664</v>
      </c>
      <c r="H31" s="4">
        <v>1</v>
      </c>
      <c r="I31" s="4">
        <v>1</v>
      </c>
      <c r="J31" s="4">
        <v>1</v>
      </c>
      <c r="K31" s="4" t="s">
        <v>30</v>
      </c>
      <c r="L31" s="4">
        <v>-161</v>
      </c>
      <c r="M31" s="4">
        <v>-161</v>
      </c>
      <c r="N31" s="4" t="s">
        <v>115</v>
      </c>
      <c r="O31" s="4" t="s">
        <v>32</v>
      </c>
      <c r="P31" s="4" t="s">
        <v>33</v>
      </c>
      <c r="Q31" s="4">
        <v>0</v>
      </c>
      <c r="R31" s="7">
        <v>44663</v>
      </c>
      <c r="S31" s="6">
        <v>44679</v>
      </c>
      <c r="T31" s="4" t="s">
        <v>34</v>
      </c>
      <c r="U31" s="4">
        <v>-161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137</v>
      </c>
      <c r="B32" s="4" t="s">
        <v>26</v>
      </c>
      <c r="C32" s="4" t="s">
        <v>27</v>
      </c>
      <c r="D32" s="4" t="s">
        <v>138</v>
      </c>
      <c r="E32" s="4" t="s">
        <v>139</v>
      </c>
      <c r="F32" s="6">
        <v>44663</v>
      </c>
      <c r="G32" s="6">
        <v>44664</v>
      </c>
      <c r="H32" s="4">
        <v>1</v>
      </c>
      <c r="I32" s="4">
        <v>1</v>
      </c>
      <c r="J32" s="4">
        <v>1</v>
      </c>
      <c r="K32" s="4" t="s">
        <v>30</v>
      </c>
      <c r="L32" s="4">
        <v>74</v>
      </c>
      <c r="M32" s="4">
        <v>74</v>
      </c>
      <c r="N32" s="4" t="s">
        <v>140</v>
      </c>
      <c r="O32" s="4" t="s">
        <v>32</v>
      </c>
      <c r="P32" s="4" t="s">
        <v>33</v>
      </c>
      <c r="Q32" s="4">
        <v>0</v>
      </c>
      <c r="R32" s="7">
        <v>44663</v>
      </c>
      <c r="S32" s="6">
        <v>44679</v>
      </c>
      <c r="T32" s="4" t="s">
        <v>34</v>
      </c>
      <c r="U32" s="4">
        <v>74</v>
      </c>
      <c r="V32" s="4">
        <v>0</v>
      </c>
      <c r="W32" s="4">
        <v>0</v>
      </c>
      <c r="X32" s="4" t="s">
        <v>141</v>
      </c>
      <c r="Y32" s="4" t="s">
        <v>35</v>
      </c>
    </row>
    <row r="33" s="4" customFormat="1" spans="1:25">
      <c r="A33" s="4" t="s">
        <v>142</v>
      </c>
      <c r="B33" s="4" t="s">
        <v>26</v>
      </c>
      <c r="C33" s="4" t="s">
        <v>27</v>
      </c>
      <c r="D33" s="4" t="s">
        <v>143</v>
      </c>
      <c r="E33" s="4" t="s">
        <v>144</v>
      </c>
      <c r="F33" s="6">
        <v>44663</v>
      </c>
      <c r="G33" s="6">
        <v>44664</v>
      </c>
      <c r="H33" s="4">
        <v>1</v>
      </c>
      <c r="I33" s="4">
        <v>1</v>
      </c>
      <c r="J33" s="4">
        <v>1</v>
      </c>
      <c r="K33" s="4" t="s">
        <v>30</v>
      </c>
      <c r="L33" s="4">
        <v>210</v>
      </c>
      <c r="M33" s="4">
        <v>210</v>
      </c>
      <c r="N33" s="4" t="s">
        <v>145</v>
      </c>
      <c r="O33" s="4" t="s">
        <v>32</v>
      </c>
      <c r="P33" s="4" t="s">
        <v>33</v>
      </c>
      <c r="Q33" s="4">
        <v>0</v>
      </c>
      <c r="R33" s="7">
        <v>44663</v>
      </c>
      <c r="S33" s="6">
        <v>44679</v>
      </c>
      <c r="T33" s="4" t="s">
        <v>34</v>
      </c>
      <c r="U33" s="4">
        <v>210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146</v>
      </c>
      <c r="B34" s="4" t="s">
        <v>26</v>
      </c>
      <c r="C34" s="4" t="s">
        <v>27</v>
      </c>
      <c r="D34" s="4" t="s">
        <v>147</v>
      </c>
      <c r="E34" s="4" t="s">
        <v>148</v>
      </c>
      <c r="F34" s="6">
        <v>44663</v>
      </c>
      <c r="G34" s="6">
        <v>44664</v>
      </c>
      <c r="H34" s="4">
        <v>1</v>
      </c>
      <c r="I34" s="4">
        <v>1</v>
      </c>
      <c r="J34" s="4">
        <v>1</v>
      </c>
      <c r="K34" s="4" t="s">
        <v>30</v>
      </c>
      <c r="L34" s="4">
        <v>174</v>
      </c>
      <c r="M34" s="4">
        <v>174</v>
      </c>
      <c r="N34" s="4" t="s">
        <v>149</v>
      </c>
      <c r="O34" s="4" t="s">
        <v>32</v>
      </c>
      <c r="P34" s="4" t="s">
        <v>33</v>
      </c>
      <c r="Q34" s="4">
        <v>0</v>
      </c>
      <c r="R34" s="7">
        <v>44663</v>
      </c>
      <c r="S34" s="6">
        <v>44679</v>
      </c>
      <c r="T34" s="4" t="s">
        <v>34</v>
      </c>
      <c r="U34" s="4">
        <v>174</v>
      </c>
      <c r="V34" s="4">
        <v>0</v>
      </c>
      <c r="W34" s="4">
        <v>0</v>
      </c>
      <c r="X34" s="4" t="s">
        <v>150</v>
      </c>
      <c r="Y34" s="4" t="s">
        <v>35</v>
      </c>
    </row>
    <row r="35" s="4" customFormat="1" spans="1:25">
      <c r="A35" s="4" t="s">
        <v>151</v>
      </c>
      <c r="B35" s="4" t="s">
        <v>26</v>
      </c>
      <c r="C35" s="4" t="s">
        <v>27</v>
      </c>
      <c r="D35" s="4" t="s">
        <v>121</v>
      </c>
      <c r="E35" s="4" t="s">
        <v>122</v>
      </c>
      <c r="F35" s="6">
        <v>44663</v>
      </c>
      <c r="G35" s="6">
        <v>44664</v>
      </c>
      <c r="H35" s="4">
        <v>1</v>
      </c>
      <c r="I35" s="4">
        <v>1</v>
      </c>
      <c r="J35" s="4">
        <v>1</v>
      </c>
      <c r="K35" s="4" t="s">
        <v>30</v>
      </c>
      <c r="L35" s="4">
        <v>109</v>
      </c>
      <c r="M35" s="4">
        <v>109</v>
      </c>
      <c r="N35" s="4" t="s">
        <v>152</v>
      </c>
      <c r="O35" s="4" t="s">
        <v>32</v>
      </c>
      <c r="P35" s="4" t="s">
        <v>33</v>
      </c>
      <c r="Q35" s="4">
        <v>0</v>
      </c>
      <c r="R35" s="7">
        <v>44663</v>
      </c>
      <c r="S35" s="6">
        <v>44679</v>
      </c>
      <c r="T35" s="4" t="s">
        <v>34</v>
      </c>
      <c r="U35" s="4">
        <v>109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153</v>
      </c>
      <c r="B36" s="4" t="s">
        <v>26</v>
      </c>
      <c r="C36" s="4" t="s">
        <v>27</v>
      </c>
      <c r="D36" s="4" t="s">
        <v>154</v>
      </c>
      <c r="E36" s="4" t="s">
        <v>155</v>
      </c>
      <c r="F36" s="6">
        <v>44663</v>
      </c>
      <c r="G36" s="6">
        <v>44664</v>
      </c>
      <c r="H36" s="4">
        <v>1</v>
      </c>
      <c r="I36" s="4">
        <v>1</v>
      </c>
      <c r="J36" s="4">
        <v>1</v>
      </c>
      <c r="K36" s="4" t="s">
        <v>30</v>
      </c>
      <c r="L36" s="4">
        <v>70</v>
      </c>
      <c r="M36" s="4">
        <v>70</v>
      </c>
      <c r="N36" s="4" t="s">
        <v>156</v>
      </c>
      <c r="O36" s="4" t="s">
        <v>32</v>
      </c>
      <c r="P36" s="4" t="s">
        <v>33</v>
      </c>
      <c r="Q36" s="4">
        <v>0</v>
      </c>
      <c r="R36" s="7">
        <v>44663</v>
      </c>
      <c r="S36" s="6">
        <v>44679</v>
      </c>
      <c r="T36" s="4" t="s">
        <v>34</v>
      </c>
      <c r="U36" s="4">
        <v>70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157</v>
      </c>
      <c r="B37" s="4" t="s">
        <v>26</v>
      </c>
      <c r="C37" s="4" t="s">
        <v>27</v>
      </c>
      <c r="D37" s="4" t="s">
        <v>158</v>
      </c>
      <c r="E37" s="4" t="s">
        <v>159</v>
      </c>
      <c r="F37" s="6">
        <v>44663</v>
      </c>
      <c r="G37" s="6">
        <v>44664</v>
      </c>
      <c r="H37" s="4">
        <v>1</v>
      </c>
      <c r="I37" s="4">
        <v>1</v>
      </c>
      <c r="J37" s="4">
        <v>1</v>
      </c>
      <c r="K37" s="4" t="s">
        <v>30</v>
      </c>
      <c r="L37" s="4">
        <v>231</v>
      </c>
      <c r="M37" s="4">
        <v>231</v>
      </c>
      <c r="N37" s="4" t="s">
        <v>160</v>
      </c>
      <c r="O37" s="4" t="s">
        <v>32</v>
      </c>
      <c r="P37" s="4" t="s">
        <v>33</v>
      </c>
      <c r="Q37" s="4">
        <v>0</v>
      </c>
      <c r="R37" s="7">
        <v>44663</v>
      </c>
      <c r="S37" s="6">
        <v>44679</v>
      </c>
      <c r="T37" s="4" t="s">
        <v>34</v>
      </c>
      <c r="U37" s="4">
        <v>231</v>
      </c>
      <c r="V37" s="4">
        <v>0</v>
      </c>
      <c r="W37" s="4">
        <v>0</v>
      </c>
      <c r="X37" s="4" t="s">
        <v>161</v>
      </c>
      <c r="Y37" s="4" t="s">
        <v>35</v>
      </c>
    </row>
    <row r="38" s="4" customFormat="1" spans="1:25">
      <c r="A38" s="4" t="s">
        <v>162</v>
      </c>
      <c r="B38" s="4" t="s">
        <v>26</v>
      </c>
      <c r="C38" s="4" t="s">
        <v>27</v>
      </c>
      <c r="D38" s="4" t="s">
        <v>163</v>
      </c>
      <c r="E38" s="4" t="s">
        <v>164</v>
      </c>
      <c r="F38" s="6">
        <v>44663</v>
      </c>
      <c r="G38" s="6">
        <v>44664</v>
      </c>
      <c r="H38" s="4">
        <v>1</v>
      </c>
      <c r="I38" s="4">
        <v>1</v>
      </c>
      <c r="J38" s="4">
        <v>1</v>
      </c>
      <c r="K38" s="4" t="s">
        <v>30</v>
      </c>
      <c r="L38" s="4">
        <v>770</v>
      </c>
      <c r="M38" s="4">
        <v>770</v>
      </c>
      <c r="N38" s="4" t="s">
        <v>165</v>
      </c>
      <c r="O38" s="4" t="s">
        <v>32</v>
      </c>
      <c r="P38" s="4" t="s">
        <v>33</v>
      </c>
      <c r="Q38" s="4">
        <v>0</v>
      </c>
      <c r="R38" s="7">
        <v>44663</v>
      </c>
      <c r="S38" s="6">
        <v>44679</v>
      </c>
      <c r="T38" s="4" t="s">
        <v>34</v>
      </c>
      <c r="U38" s="4">
        <v>770</v>
      </c>
      <c r="V38" s="4">
        <v>0</v>
      </c>
      <c r="W38" s="4">
        <v>0</v>
      </c>
      <c r="X38" s="4" t="s">
        <v>35</v>
      </c>
      <c r="Y38" s="4" t="s">
        <v>166</v>
      </c>
    </row>
    <row r="39" s="4" customFormat="1" spans="1:25">
      <c r="A39" s="4" t="s">
        <v>167</v>
      </c>
      <c r="B39" s="4" t="s">
        <v>26</v>
      </c>
      <c r="C39" s="4" t="s">
        <v>27</v>
      </c>
      <c r="D39" s="4" t="s">
        <v>168</v>
      </c>
      <c r="E39" s="4" t="s">
        <v>169</v>
      </c>
      <c r="F39" s="6">
        <v>44663</v>
      </c>
      <c r="G39" s="6">
        <v>44664</v>
      </c>
      <c r="H39" s="4">
        <v>1</v>
      </c>
      <c r="I39" s="4">
        <v>1</v>
      </c>
      <c r="J39" s="4">
        <v>1</v>
      </c>
      <c r="K39" s="4" t="s">
        <v>30</v>
      </c>
      <c r="L39" s="4">
        <v>87</v>
      </c>
      <c r="M39" s="4">
        <v>87</v>
      </c>
      <c r="N39" s="4" t="s">
        <v>170</v>
      </c>
      <c r="O39" s="4" t="s">
        <v>32</v>
      </c>
      <c r="P39" s="4" t="s">
        <v>33</v>
      </c>
      <c r="Q39" s="4">
        <v>0</v>
      </c>
      <c r="R39" s="7">
        <v>44663</v>
      </c>
      <c r="S39" s="6">
        <v>44679</v>
      </c>
      <c r="T39" s="4" t="s">
        <v>34</v>
      </c>
      <c r="U39" s="4">
        <v>87</v>
      </c>
      <c r="V39" s="4">
        <v>0</v>
      </c>
      <c r="W39" s="4">
        <v>0</v>
      </c>
      <c r="X39" s="4" t="s">
        <v>171</v>
      </c>
      <c r="Y39" s="4" t="s">
        <v>35</v>
      </c>
    </row>
    <row r="40" s="4" customFormat="1" spans="1:25">
      <c r="A40" s="4" t="s">
        <v>172</v>
      </c>
      <c r="B40" s="4" t="s">
        <v>26</v>
      </c>
      <c r="C40" s="4" t="s">
        <v>27</v>
      </c>
      <c r="D40" s="4" t="s">
        <v>173</v>
      </c>
      <c r="E40" s="4" t="s">
        <v>174</v>
      </c>
      <c r="F40" s="6">
        <v>44663</v>
      </c>
      <c r="G40" s="6">
        <v>44664</v>
      </c>
      <c r="H40" s="4">
        <v>1</v>
      </c>
      <c r="I40" s="4">
        <v>1</v>
      </c>
      <c r="J40" s="4">
        <v>1</v>
      </c>
      <c r="K40" s="4" t="s">
        <v>30</v>
      </c>
      <c r="L40" s="4">
        <v>88</v>
      </c>
      <c r="M40" s="4">
        <v>88</v>
      </c>
      <c r="N40" s="4" t="s">
        <v>175</v>
      </c>
      <c r="O40" s="4" t="s">
        <v>32</v>
      </c>
      <c r="P40" s="4" t="s">
        <v>33</v>
      </c>
      <c r="Q40" s="4">
        <v>0</v>
      </c>
      <c r="R40" s="7">
        <v>44663</v>
      </c>
      <c r="S40" s="6">
        <v>44679</v>
      </c>
      <c r="T40" s="4" t="s">
        <v>34</v>
      </c>
      <c r="U40" s="4">
        <v>88</v>
      </c>
      <c r="V40" s="4">
        <v>0</v>
      </c>
      <c r="W40" s="4">
        <v>0</v>
      </c>
      <c r="X40" s="4" t="s">
        <v>176</v>
      </c>
      <c r="Y40" s="4" t="s">
        <v>35</v>
      </c>
    </row>
    <row r="41" s="4" customFormat="1" spans="1:25">
      <c r="A41" s="4" t="s">
        <v>177</v>
      </c>
      <c r="B41" s="4" t="s">
        <v>26</v>
      </c>
      <c r="C41" s="4" t="s">
        <v>27</v>
      </c>
      <c r="D41" s="4" t="s">
        <v>178</v>
      </c>
      <c r="E41" s="4" t="s">
        <v>179</v>
      </c>
      <c r="F41" s="6">
        <v>44663</v>
      </c>
      <c r="G41" s="6">
        <v>44664</v>
      </c>
      <c r="H41" s="4">
        <v>1</v>
      </c>
      <c r="I41" s="4">
        <v>1</v>
      </c>
      <c r="J41" s="4">
        <v>1</v>
      </c>
      <c r="K41" s="4" t="s">
        <v>30</v>
      </c>
      <c r="L41" s="4">
        <v>157</v>
      </c>
      <c r="M41" s="4">
        <v>157</v>
      </c>
      <c r="N41" s="4" t="s">
        <v>180</v>
      </c>
      <c r="O41" s="4" t="s">
        <v>32</v>
      </c>
      <c r="P41" s="4" t="s">
        <v>33</v>
      </c>
      <c r="Q41" s="4">
        <v>0</v>
      </c>
      <c r="R41" s="7">
        <v>44663</v>
      </c>
      <c r="S41" s="6">
        <v>44679</v>
      </c>
      <c r="T41" s="4" t="s">
        <v>34</v>
      </c>
      <c r="U41" s="4">
        <v>157</v>
      </c>
      <c r="V41" s="4">
        <v>0</v>
      </c>
      <c r="W41" s="4">
        <v>0</v>
      </c>
      <c r="X41" s="4" t="s">
        <v>35</v>
      </c>
      <c r="Y41" s="4" t="s">
        <v>181</v>
      </c>
    </row>
    <row r="42" s="4" customFormat="1" spans="1:25">
      <c r="A42" s="4" t="s">
        <v>182</v>
      </c>
      <c r="B42" s="4" t="s">
        <v>26</v>
      </c>
      <c r="C42" s="4" t="s">
        <v>27</v>
      </c>
      <c r="D42" s="4" t="s">
        <v>183</v>
      </c>
      <c r="E42" s="4" t="s">
        <v>184</v>
      </c>
      <c r="F42" s="6">
        <v>44663</v>
      </c>
      <c r="G42" s="6">
        <v>44664</v>
      </c>
      <c r="H42" s="4">
        <v>1</v>
      </c>
      <c r="I42" s="4">
        <v>1</v>
      </c>
      <c r="J42" s="4">
        <v>1</v>
      </c>
      <c r="K42" s="4" t="s">
        <v>30</v>
      </c>
      <c r="L42" s="4">
        <v>129</v>
      </c>
      <c r="M42" s="4">
        <v>129</v>
      </c>
      <c r="N42" s="4" t="s">
        <v>185</v>
      </c>
      <c r="O42" s="4" t="s">
        <v>32</v>
      </c>
      <c r="P42" s="4" t="s">
        <v>33</v>
      </c>
      <c r="Q42" s="4">
        <v>0</v>
      </c>
      <c r="R42" s="7">
        <v>44663</v>
      </c>
      <c r="S42" s="6">
        <v>44679</v>
      </c>
      <c r="T42" s="4" t="s">
        <v>34</v>
      </c>
      <c r="U42" s="4">
        <v>129</v>
      </c>
      <c r="V42" s="4">
        <v>0</v>
      </c>
      <c r="W42" s="4">
        <v>0</v>
      </c>
      <c r="X42" s="4" t="s">
        <v>35</v>
      </c>
      <c r="Y42" s="4" t="s">
        <v>186</v>
      </c>
    </row>
    <row r="43" s="4" customFormat="1" spans="1:25">
      <c r="A43" s="4" t="s">
        <v>187</v>
      </c>
      <c r="B43" s="4" t="s">
        <v>26</v>
      </c>
      <c r="C43" s="4" t="s">
        <v>27</v>
      </c>
      <c r="D43" s="4" t="s">
        <v>188</v>
      </c>
      <c r="E43" s="4" t="s">
        <v>189</v>
      </c>
      <c r="F43" s="6">
        <v>44663</v>
      </c>
      <c r="G43" s="6">
        <v>44664</v>
      </c>
      <c r="H43" s="4">
        <v>1</v>
      </c>
      <c r="I43" s="4">
        <v>1</v>
      </c>
      <c r="J43" s="4">
        <v>1</v>
      </c>
      <c r="K43" s="4" t="s">
        <v>30</v>
      </c>
      <c r="L43" s="4">
        <v>123</v>
      </c>
      <c r="M43" s="4">
        <v>123</v>
      </c>
      <c r="N43" s="4" t="s">
        <v>190</v>
      </c>
      <c r="O43" s="4" t="s">
        <v>32</v>
      </c>
      <c r="P43" s="4" t="s">
        <v>33</v>
      </c>
      <c r="Q43" s="4">
        <v>0</v>
      </c>
      <c r="R43" s="7">
        <v>44663</v>
      </c>
      <c r="S43" s="6">
        <v>44679</v>
      </c>
      <c r="T43" s="4" t="s">
        <v>34</v>
      </c>
      <c r="U43" s="4">
        <v>123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191</v>
      </c>
      <c r="B44" s="4" t="s">
        <v>26</v>
      </c>
      <c r="C44" s="4" t="s">
        <v>27</v>
      </c>
      <c r="D44" s="4" t="s">
        <v>192</v>
      </c>
      <c r="E44" s="4" t="s">
        <v>193</v>
      </c>
      <c r="F44" s="6">
        <v>44663</v>
      </c>
      <c r="G44" s="6">
        <v>44664</v>
      </c>
      <c r="H44" s="4">
        <v>1</v>
      </c>
      <c r="I44" s="4">
        <v>1</v>
      </c>
      <c r="J44" s="4">
        <v>1</v>
      </c>
      <c r="K44" s="4" t="s">
        <v>30</v>
      </c>
      <c r="L44" s="4">
        <v>171</v>
      </c>
      <c r="M44" s="4">
        <v>171</v>
      </c>
      <c r="N44" s="4" t="s">
        <v>194</v>
      </c>
      <c r="O44" s="4" t="s">
        <v>32</v>
      </c>
      <c r="P44" s="4" t="s">
        <v>33</v>
      </c>
      <c r="Q44" s="4">
        <v>0</v>
      </c>
      <c r="R44" s="7">
        <v>44663</v>
      </c>
      <c r="S44" s="6">
        <v>44679</v>
      </c>
      <c r="T44" s="4" t="s">
        <v>34</v>
      </c>
      <c r="U44" s="4">
        <v>171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195</v>
      </c>
      <c r="B45" s="4" t="s">
        <v>26</v>
      </c>
      <c r="C45" s="4" t="s">
        <v>27</v>
      </c>
      <c r="D45" s="4" t="s">
        <v>196</v>
      </c>
      <c r="E45" s="4" t="s">
        <v>197</v>
      </c>
      <c r="F45" s="6">
        <v>44663</v>
      </c>
      <c r="G45" s="6">
        <v>44664</v>
      </c>
      <c r="H45" s="4">
        <v>1</v>
      </c>
      <c r="I45" s="4">
        <v>1</v>
      </c>
      <c r="J45" s="4">
        <v>1</v>
      </c>
      <c r="K45" s="4" t="s">
        <v>30</v>
      </c>
      <c r="L45" s="4">
        <v>77</v>
      </c>
      <c r="M45" s="4">
        <v>77</v>
      </c>
      <c r="N45" s="4" t="s">
        <v>198</v>
      </c>
      <c r="O45" s="4" t="s">
        <v>32</v>
      </c>
      <c r="P45" s="4" t="s">
        <v>33</v>
      </c>
      <c r="Q45" s="4">
        <v>0</v>
      </c>
      <c r="R45" s="7">
        <v>44663</v>
      </c>
      <c r="S45" s="6">
        <v>44679</v>
      </c>
      <c r="T45" s="4" t="s">
        <v>34</v>
      </c>
      <c r="U45" s="4">
        <v>77</v>
      </c>
      <c r="V45" s="4">
        <v>0</v>
      </c>
      <c r="W45" s="4">
        <v>0</v>
      </c>
      <c r="X45" s="4" t="s">
        <v>199</v>
      </c>
      <c r="Y45" s="4" t="s">
        <v>200</v>
      </c>
    </row>
    <row r="46" s="4" customFormat="1" spans="1:25">
      <c r="A46" s="4" t="s">
        <v>201</v>
      </c>
      <c r="B46" s="4" t="s">
        <v>26</v>
      </c>
      <c r="C46" s="4" t="s">
        <v>27</v>
      </c>
      <c r="D46" s="4" t="s">
        <v>188</v>
      </c>
      <c r="E46" s="4" t="s">
        <v>189</v>
      </c>
      <c r="F46" s="6">
        <v>44663</v>
      </c>
      <c r="G46" s="6">
        <v>44664</v>
      </c>
      <c r="H46" s="4">
        <v>1</v>
      </c>
      <c r="I46" s="4">
        <v>1</v>
      </c>
      <c r="J46" s="4">
        <v>1</v>
      </c>
      <c r="K46" s="4" t="s">
        <v>30</v>
      </c>
      <c r="L46" s="4">
        <v>123</v>
      </c>
      <c r="M46" s="4">
        <v>123</v>
      </c>
      <c r="N46" s="4" t="s">
        <v>202</v>
      </c>
      <c r="O46" s="4" t="s">
        <v>32</v>
      </c>
      <c r="P46" s="4" t="s">
        <v>33</v>
      </c>
      <c r="Q46" s="4">
        <v>0</v>
      </c>
      <c r="R46" s="7">
        <v>44663</v>
      </c>
      <c r="S46" s="6">
        <v>44679</v>
      </c>
      <c r="T46" s="4" t="s">
        <v>34</v>
      </c>
      <c r="U46" s="4">
        <v>123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203</v>
      </c>
      <c r="B47" s="4" t="s">
        <v>26</v>
      </c>
      <c r="C47" s="4" t="s">
        <v>27</v>
      </c>
      <c r="D47" s="4" t="s">
        <v>204</v>
      </c>
      <c r="E47" s="4" t="s">
        <v>205</v>
      </c>
      <c r="F47" s="6">
        <v>44663</v>
      </c>
      <c r="G47" s="6">
        <v>44664</v>
      </c>
      <c r="H47" s="4">
        <v>1</v>
      </c>
      <c r="I47" s="4">
        <v>1</v>
      </c>
      <c r="J47" s="4">
        <v>1</v>
      </c>
      <c r="K47" s="4" t="s">
        <v>30</v>
      </c>
      <c r="L47" s="4">
        <v>182</v>
      </c>
      <c r="M47" s="4">
        <v>182</v>
      </c>
      <c r="N47" s="4" t="s">
        <v>206</v>
      </c>
      <c r="O47" s="4" t="s">
        <v>32</v>
      </c>
      <c r="P47" s="4" t="s">
        <v>33</v>
      </c>
      <c r="Q47" s="4">
        <v>0</v>
      </c>
      <c r="R47" s="7">
        <v>44663</v>
      </c>
      <c r="S47" s="6">
        <v>44679</v>
      </c>
      <c r="T47" s="4" t="s">
        <v>34</v>
      </c>
      <c r="U47" s="4">
        <v>182</v>
      </c>
      <c r="V47" s="4">
        <v>0</v>
      </c>
      <c r="W47" s="4">
        <v>0</v>
      </c>
      <c r="X47" s="4" t="s">
        <v>35</v>
      </c>
      <c r="Y47" s="4" t="s">
        <v>207</v>
      </c>
    </row>
    <row r="48" s="4" customFormat="1" spans="1:25">
      <c r="A48" s="4" t="s">
        <v>195</v>
      </c>
      <c r="B48" s="4" t="s">
        <v>26</v>
      </c>
      <c r="C48" s="4" t="s">
        <v>208</v>
      </c>
      <c r="D48" s="4" t="s">
        <v>196</v>
      </c>
      <c r="E48" s="4" t="s">
        <v>197</v>
      </c>
      <c r="F48" s="6">
        <v>44663</v>
      </c>
      <c r="G48" s="6">
        <v>44664</v>
      </c>
      <c r="H48" s="4">
        <v>1</v>
      </c>
      <c r="I48" s="4">
        <v>1</v>
      </c>
      <c r="J48" s="4">
        <v>1</v>
      </c>
      <c r="K48" s="4" t="s">
        <v>30</v>
      </c>
      <c r="L48" s="4">
        <v>-77</v>
      </c>
      <c r="M48" s="4">
        <v>-77</v>
      </c>
      <c r="N48" s="4" t="s">
        <v>198</v>
      </c>
      <c r="O48" s="4" t="s">
        <v>32</v>
      </c>
      <c r="P48" s="4" t="s">
        <v>33</v>
      </c>
      <c r="Q48" s="4">
        <v>0</v>
      </c>
      <c r="R48" s="7">
        <v>44663</v>
      </c>
      <c r="S48" s="6">
        <v>44679</v>
      </c>
      <c r="T48" s="4" t="s">
        <v>34</v>
      </c>
      <c r="U48" s="4">
        <v>-77</v>
      </c>
      <c r="V48" s="4">
        <v>0</v>
      </c>
      <c r="W48" s="4">
        <v>0</v>
      </c>
      <c r="X48" s="4" t="s">
        <v>199</v>
      </c>
      <c r="Y48" s="4" t="s">
        <v>200</v>
      </c>
    </row>
    <row r="49" s="4" customFormat="1" spans="1:25">
      <c r="A49" s="4" t="s">
        <v>182</v>
      </c>
      <c r="B49" s="4" t="s">
        <v>26</v>
      </c>
      <c r="C49" s="4" t="s">
        <v>208</v>
      </c>
      <c r="D49" s="4" t="s">
        <v>183</v>
      </c>
      <c r="E49" s="4" t="s">
        <v>184</v>
      </c>
      <c r="F49" s="6">
        <v>44663</v>
      </c>
      <c r="G49" s="6">
        <v>44664</v>
      </c>
      <c r="H49" s="4">
        <v>1</v>
      </c>
      <c r="I49" s="4">
        <v>1</v>
      </c>
      <c r="J49" s="4">
        <v>1</v>
      </c>
      <c r="K49" s="4" t="s">
        <v>30</v>
      </c>
      <c r="L49" s="4">
        <v>-129</v>
      </c>
      <c r="M49" s="4">
        <v>-129</v>
      </c>
      <c r="N49" s="4" t="s">
        <v>185</v>
      </c>
      <c r="O49" s="4" t="s">
        <v>32</v>
      </c>
      <c r="P49" s="4" t="s">
        <v>33</v>
      </c>
      <c r="Q49" s="4">
        <v>0</v>
      </c>
      <c r="R49" s="7">
        <v>44663</v>
      </c>
      <c r="S49" s="6">
        <v>44679</v>
      </c>
      <c r="T49" s="4" t="s">
        <v>34</v>
      </c>
      <c r="U49" s="4">
        <v>-129</v>
      </c>
      <c r="V49" s="4">
        <v>0</v>
      </c>
      <c r="W49" s="4">
        <v>0</v>
      </c>
      <c r="X49" s="4" t="s">
        <v>35</v>
      </c>
      <c r="Y49" s="4" t="s">
        <v>186</v>
      </c>
    </row>
    <row r="50" s="4" customFormat="1" spans="1:25">
      <c r="A50" s="4" t="s">
        <v>209</v>
      </c>
      <c r="B50" s="4" t="s">
        <v>26</v>
      </c>
      <c r="C50" s="4" t="s">
        <v>208</v>
      </c>
      <c r="D50" s="4" t="s">
        <v>210</v>
      </c>
      <c r="E50" s="4" t="s">
        <v>211</v>
      </c>
      <c r="F50" s="6">
        <v>44662</v>
      </c>
      <c r="G50" s="6">
        <v>44663</v>
      </c>
      <c r="H50" s="4">
        <v>1</v>
      </c>
      <c r="I50" s="4">
        <v>1</v>
      </c>
      <c r="J50" s="4">
        <v>1</v>
      </c>
      <c r="K50" s="4" t="s">
        <v>30</v>
      </c>
      <c r="L50" s="4">
        <v>-77</v>
      </c>
      <c r="M50" s="4">
        <v>-77</v>
      </c>
      <c r="N50" s="4" t="s">
        <v>212</v>
      </c>
      <c r="O50" s="4" t="s">
        <v>32</v>
      </c>
      <c r="P50" s="4" t="s">
        <v>33</v>
      </c>
      <c r="Q50" s="4">
        <v>0</v>
      </c>
      <c r="R50" s="7">
        <v>44662</v>
      </c>
      <c r="S50" s="6">
        <v>44679</v>
      </c>
      <c r="T50" s="4" t="s">
        <v>34</v>
      </c>
      <c r="U50" s="4">
        <v>-77</v>
      </c>
      <c r="V50" s="4">
        <v>0</v>
      </c>
      <c r="W50" s="4">
        <v>0</v>
      </c>
      <c r="X50" s="4" t="s">
        <v>213</v>
      </c>
      <c r="Y5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topLeftCell="A14" workbookViewId="0">
      <selection activeCell="A50" sqref="A50:C5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214</v>
      </c>
    </row>
    <row r="2" s="4" customFormat="1" spans="1:9">
      <c r="A2" s="5">
        <v>17782323466</v>
      </c>
      <c r="B2" s="6">
        <v>44663</v>
      </c>
      <c r="C2" s="6">
        <v>44664</v>
      </c>
      <c r="D2" s="4">
        <v>385</v>
      </c>
      <c r="E2" s="4" t="str">
        <f>VLOOKUP(A2,HOP!A:L,12,0)</f>
        <v>385.00</v>
      </c>
      <c r="F2" s="4" t="str">
        <f>VLOOKUP(A2,HOP!A:C,3,0)</f>
        <v>2504947</v>
      </c>
      <c r="G2" s="4">
        <f>D2-E2</f>
        <v>0</v>
      </c>
      <c r="H2" s="4" t="str">
        <f>$H$1&amp;F2</f>
        <v>，2504947</v>
      </c>
      <c r="I2" s="4" t="str">
        <f>VLOOKUP(A2,HOP!A:U,21,0)</f>
        <v>直连</v>
      </c>
    </row>
    <row r="3" s="4" customFormat="1" spans="1:9">
      <c r="A3" s="5">
        <v>17782638851</v>
      </c>
      <c r="B3" s="6">
        <v>44663</v>
      </c>
      <c r="C3" s="6">
        <v>44664</v>
      </c>
      <c r="D3" s="4">
        <v>646</v>
      </c>
      <c r="E3" s="4" t="str">
        <f>VLOOKUP(A3,HOP!A:L,12,0)</f>
        <v>646.00</v>
      </c>
      <c r="F3" s="4" t="str">
        <f>VLOOKUP(A3,HOP!A:C,3,0)</f>
        <v>2505121</v>
      </c>
      <c r="G3" s="4">
        <f t="shared" ref="G3:G44" si="0">D3-E3</f>
        <v>0</v>
      </c>
      <c r="H3" s="4" t="str">
        <f t="shared" ref="H3:H44" si="1">$H$1&amp;F3</f>
        <v>，2505121</v>
      </c>
      <c r="I3" s="4" t="str">
        <f>VLOOKUP(A3,HOP!A:U,21,0)</f>
        <v>直连</v>
      </c>
    </row>
    <row r="4" s="4" customFormat="1" spans="1:9">
      <c r="A4" s="5">
        <v>17789349371</v>
      </c>
      <c r="B4" s="6">
        <v>44663</v>
      </c>
      <c r="C4" s="6">
        <v>44664</v>
      </c>
      <c r="D4" s="4">
        <v>437</v>
      </c>
      <c r="E4" s="4" t="str">
        <f>VLOOKUP(A4,HOP!A:L,12,0)</f>
        <v>437.00</v>
      </c>
      <c r="F4" s="4" t="str">
        <f>VLOOKUP(A4,HOP!A:C,3,0)</f>
        <v>2506280</v>
      </c>
      <c r="G4" s="4">
        <f t="shared" si="0"/>
        <v>0</v>
      </c>
      <c r="H4" s="4" t="str">
        <f t="shared" si="1"/>
        <v>，2506280</v>
      </c>
      <c r="I4" s="4" t="str">
        <f>VLOOKUP(A4,HOP!A:U,21,0)</f>
        <v>直连</v>
      </c>
    </row>
    <row r="5" s="4" customFormat="1" spans="1:9">
      <c r="A5" s="5">
        <v>17789979125</v>
      </c>
      <c r="B5" s="6">
        <v>44663</v>
      </c>
      <c r="C5" s="6">
        <v>44664</v>
      </c>
      <c r="D5" s="4">
        <v>254</v>
      </c>
      <c r="E5" s="4" t="str">
        <f>VLOOKUP(A5,HOP!A:L,12,0)</f>
        <v>254.00</v>
      </c>
      <c r="F5" s="4" t="str">
        <f>VLOOKUP(A5,HOP!A:C,3,0)</f>
        <v>2506520</v>
      </c>
      <c r="G5" s="4">
        <f t="shared" si="0"/>
        <v>0</v>
      </c>
      <c r="H5" s="4" t="str">
        <f t="shared" si="1"/>
        <v>，2506520</v>
      </c>
      <c r="I5" s="4" t="str">
        <f>VLOOKUP(A5,HOP!A:U,21,0)</f>
        <v>直连</v>
      </c>
    </row>
    <row r="6" s="4" customFormat="1" spans="1:9">
      <c r="A6" s="5">
        <v>17789999293</v>
      </c>
      <c r="B6" s="6">
        <v>44662</v>
      </c>
      <c r="C6" s="6">
        <v>44664</v>
      </c>
      <c r="D6" s="4">
        <v>420</v>
      </c>
      <c r="E6" s="4" t="str">
        <f>VLOOKUP(A6,HOP!A:L,12,0)</f>
        <v>420.00</v>
      </c>
      <c r="F6" s="4" t="str">
        <f>VLOOKUP(A6,HOP!A:C,3,0)</f>
        <v>2506528</v>
      </c>
      <c r="G6" s="4">
        <f t="shared" si="0"/>
        <v>0</v>
      </c>
      <c r="H6" s="4" t="str">
        <f t="shared" si="1"/>
        <v>，2506528</v>
      </c>
      <c r="I6" s="4" t="str">
        <f>VLOOKUP(A6,HOP!A:U,21,0)</f>
        <v>直连</v>
      </c>
    </row>
    <row r="7" s="4" customFormat="1" spans="1:9">
      <c r="A7" s="5">
        <v>17790108931</v>
      </c>
      <c r="B7" s="6">
        <v>44663</v>
      </c>
      <c r="C7" s="6">
        <v>44664</v>
      </c>
      <c r="D7" s="4">
        <v>486</v>
      </c>
      <c r="E7" s="4" t="str">
        <f>VLOOKUP(A7,HOP!A:L,12,0)</f>
        <v>486.00</v>
      </c>
      <c r="F7" s="4" t="str">
        <f>VLOOKUP(A7,HOP!A:C,3,0)</f>
        <v>2506561</v>
      </c>
      <c r="G7" s="4">
        <f t="shared" si="0"/>
        <v>0</v>
      </c>
      <c r="H7" s="4" t="str">
        <f t="shared" si="1"/>
        <v>，2506561</v>
      </c>
      <c r="I7" s="4" t="str">
        <f>VLOOKUP(A7,HOP!A:U,21,0)</f>
        <v>直连</v>
      </c>
    </row>
    <row r="8" s="4" customFormat="1" spans="1:9">
      <c r="A8" s="5">
        <v>17790112576</v>
      </c>
      <c r="B8" s="6">
        <v>44663</v>
      </c>
      <c r="C8" s="6">
        <v>44664</v>
      </c>
      <c r="D8" s="4">
        <v>138</v>
      </c>
      <c r="E8" s="4" t="str">
        <f>VLOOKUP(A8,HOP!A:L,12,0)</f>
        <v>138.00</v>
      </c>
      <c r="F8" s="4" t="str">
        <f>VLOOKUP(A8,HOP!A:C,3,0)</f>
        <v>2506562</v>
      </c>
      <c r="G8" s="4">
        <f t="shared" si="0"/>
        <v>0</v>
      </c>
      <c r="H8" s="4" t="str">
        <f t="shared" si="1"/>
        <v>，2506562</v>
      </c>
      <c r="I8" s="4" t="str">
        <f>VLOOKUP(A8,HOP!A:U,21,0)</f>
        <v>直连</v>
      </c>
    </row>
    <row r="9" s="4" customFormat="1" hidden="1" spans="1:9">
      <c r="A9" s="5">
        <v>17790430488</v>
      </c>
      <c r="B9" s="6">
        <v>44663</v>
      </c>
      <c r="C9" s="6">
        <v>44664</v>
      </c>
      <c r="D9" s="4">
        <v>0</v>
      </c>
      <c r="E9" s="4" t="str">
        <f>VLOOKUP(A9,HOP!A:L,12,0)</f>
        <v>0.00</v>
      </c>
      <c r="F9" s="4" t="str">
        <f>VLOOKUP(A9,HOP!A:C,3,0)</f>
        <v>2506633</v>
      </c>
      <c r="G9" s="4">
        <f t="shared" si="0"/>
        <v>0</v>
      </c>
      <c r="H9" s="4" t="str">
        <f t="shared" si="1"/>
        <v>，2506633</v>
      </c>
      <c r="I9" s="4" t="str">
        <f>VLOOKUP(A9,HOP!A:U,21,0)</f>
        <v>直连</v>
      </c>
    </row>
    <row r="10" s="4" customFormat="1" hidden="1" spans="1:9">
      <c r="A10" s="5">
        <v>17790486182</v>
      </c>
      <c r="B10" s="6">
        <v>44663</v>
      </c>
      <c r="C10" s="6">
        <v>44664</v>
      </c>
      <c r="D10" s="4">
        <v>0</v>
      </c>
      <c r="E10" s="4" t="str">
        <f>VLOOKUP(A10,HOP!A:L,12,0)</f>
        <v>0.00</v>
      </c>
      <c r="F10" s="4" t="str">
        <f>VLOOKUP(A10,HOP!A:C,3,0)</f>
        <v>2506649</v>
      </c>
      <c r="G10" s="4">
        <f t="shared" si="0"/>
        <v>0</v>
      </c>
      <c r="H10" s="4" t="str">
        <f t="shared" si="1"/>
        <v>，2506649</v>
      </c>
      <c r="I10" s="4" t="str">
        <f>VLOOKUP(A10,HOP!A:U,21,0)</f>
        <v>直连</v>
      </c>
    </row>
    <row r="11" s="4" customFormat="1" spans="1:9">
      <c r="A11" s="5">
        <v>17790557788</v>
      </c>
      <c r="B11" s="6">
        <v>44663</v>
      </c>
      <c r="C11" s="6">
        <v>44664</v>
      </c>
      <c r="D11" s="4">
        <v>411</v>
      </c>
      <c r="E11" s="4" t="str">
        <f>VLOOKUP(A11,HOP!A:L,12,0)</f>
        <v>411.00</v>
      </c>
      <c r="F11" s="4" t="str">
        <f>VLOOKUP(A11,HOP!A:C,3,0)</f>
        <v>2506666</v>
      </c>
      <c r="G11" s="4">
        <f t="shared" si="0"/>
        <v>0</v>
      </c>
      <c r="H11" s="4" t="str">
        <f t="shared" si="1"/>
        <v>，2506666</v>
      </c>
      <c r="I11" s="4" t="str">
        <f>VLOOKUP(A11,HOP!A:U,21,0)</f>
        <v>直连</v>
      </c>
    </row>
    <row r="12" s="4" customFormat="1" spans="1:9">
      <c r="A12" s="5">
        <v>17790560729</v>
      </c>
      <c r="B12" s="6">
        <v>44663</v>
      </c>
      <c r="C12" s="6">
        <v>44664</v>
      </c>
      <c r="D12" s="4">
        <v>411</v>
      </c>
      <c r="E12" s="4" t="str">
        <f>VLOOKUP(A12,HOP!A:L,12,0)</f>
        <v>411.00</v>
      </c>
      <c r="F12" s="4" t="str">
        <f>VLOOKUP(A12,HOP!A:C,3,0)</f>
        <v>2506668</v>
      </c>
      <c r="G12" s="4">
        <f t="shared" si="0"/>
        <v>0</v>
      </c>
      <c r="H12" s="4" t="str">
        <f t="shared" si="1"/>
        <v>，2506668</v>
      </c>
      <c r="I12" s="4" t="str">
        <f>VLOOKUP(A12,HOP!A:U,21,0)</f>
        <v>直连</v>
      </c>
    </row>
    <row r="13" s="4" customFormat="1" spans="1:9">
      <c r="A13" s="5">
        <v>17790846904</v>
      </c>
      <c r="B13" s="6">
        <v>44663</v>
      </c>
      <c r="C13" s="6">
        <v>44664</v>
      </c>
      <c r="D13" s="4">
        <v>485</v>
      </c>
      <c r="E13" s="4" t="str">
        <f>VLOOKUP(A13,HOP!A:L,12,0)</f>
        <v>485.00</v>
      </c>
      <c r="F13" s="4" t="str">
        <f>VLOOKUP(A13,HOP!A:C,3,0)</f>
        <v>2506725</v>
      </c>
      <c r="G13" s="4">
        <f t="shared" si="0"/>
        <v>0</v>
      </c>
      <c r="H13" s="4" t="str">
        <f t="shared" si="1"/>
        <v>，2506725</v>
      </c>
      <c r="I13" s="4" t="str">
        <f>VLOOKUP(A13,HOP!A:U,21,0)</f>
        <v>直连</v>
      </c>
    </row>
    <row r="14" s="4" customFormat="1" spans="1:9">
      <c r="A14" s="5">
        <v>17791280251</v>
      </c>
      <c r="B14" s="6">
        <v>44663</v>
      </c>
      <c r="C14" s="6">
        <v>44664</v>
      </c>
      <c r="D14" s="4">
        <v>238</v>
      </c>
      <c r="E14" s="4" t="str">
        <f>VLOOKUP(A14,HOP!A:L,12,0)</f>
        <v>238.00</v>
      </c>
      <c r="F14" s="4" t="str">
        <f>VLOOKUP(A14,HOP!A:C,3,0)</f>
        <v>2506887</v>
      </c>
      <c r="G14" s="4">
        <f t="shared" si="0"/>
        <v>0</v>
      </c>
      <c r="H14" s="4" t="str">
        <f t="shared" si="1"/>
        <v>，2506887</v>
      </c>
      <c r="I14" s="4" t="str">
        <f>VLOOKUP(A14,HOP!A:U,21,0)</f>
        <v>直连</v>
      </c>
    </row>
    <row r="15" s="4" customFormat="1" spans="1:9">
      <c r="A15" s="5">
        <v>17791313713</v>
      </c>
      <c r="B15" s="6">
        <v>44663</v>
      </c>
      <c r="C15" s="6">
        <v>44664</v>
      </c>
      <c r="D15" s="4">
        <v>175</v>
      </c>
      <c r="E15" s="4" t="str">
        <f>VLOOKUP(A15,HOP!A:L,12,0)</f>
        <v>175.00</v>
      </c>
      <c r="F15" s="4" t="str">
        <f>VLOOKUP(A15,HOP!A:C,3,0)</f>
        <v>2506899</v>
      </c>
      <c r="G15" s="4">
        <f t="shared" si="0"/>
        <v>0</v>
      </c>
      <c r="H15" s="4" t="str">
        <f t="shared" si="1"/>
        <v>，2506899</v>
      </c>
      <c r="I15" s="4" t="str">
        <f>VLOOKUP(A15,HOP!A:U,21,0)</f>
        <v>直连</v>
      </c>
    </row>
    <row r="16" s="4" customFormat="1" spans="1:9">
      <c r="A16" s="5">
        <v>17791313841</v>
      </c>
      <c r="B16" s="6">
        <v>44663</v>
      </c>
      <c r="C16" s="6">
        <v>44664</v>
      </c>
      <c r="D16" s="4">
        <v>487</v>
      </c>
      <c r="E16" s="4" t="str">
        <f>VLOOKUP(A16,HOP!A:L,12,0)</f>
        <v>487.00</v>
      </c>
      <c r="F16" s="4" t="str">
        <f>VLOOKUP(A16,HOP!A:C,3,0)</f>
        <v>2506898</v>
      </c>
      <c r="G16" s="4">
        <f t="shared" si="0"/>
        <v>0</v>
      </c>
      <c r="H16" s="4" t="str">
        <f t="shared" si="1"/>
        <v>，2506898</v>
      </c>
      <c r="I16" s="4" t="str">
        <f>VLOOKUP(A16,HOP!A:U,21,0)</f>
        <v>直连</v>
      </c>
    </row>
    <row r="17" s="4" customFormat="1" spans="1:9">
      <c r="A17" s="5">
        <v>17791362087</v>
      </c>
      <c r="B17" s="6">
        <v>44663</v>
      </c>
      <c r="C17" s="6">
        <v>44664</v>
      </c>
      <c r="D17" s="4">
        <v>77</v>
      </c>
      <c r="E17" s="4" t="str">
        <f>VLOOKUP(A17,HOP!A:L,12,0)</f>
        <v>77.00</v>
      </c>
      <c r="F17" s="4" t="str">
        <f>VLOOKUP(A17,HOP!A:C,3,0)</f>
        <v>2506912</v>
      </c>
      <c r="G17" s="4">
        <f t="shared" si="0"/>
        <v>0</v>
      </c>
      <c r="H17" s="4" t="str">
        <f t="shared" si="1"/>
        <v>，2506912</v>
      </c>
      <c r="I17" s="4" t="str">
        <f>VLOOKUP(A17,HOP!A:U,21,0)</f>
        <v>直连</v>
      </c>
    </row>
    <row r="18" s="4" customFormat="1" spans="1:9">
      <c r="A18" s="5">
        <v>17791397451</v>
      </c>
      <c r="B18" s="6">
        <v>44663</v>
      </c>
      <c r="C18" s="6">
        <v>44664</v>
      </c>
      <c r="D18" s="4">
        <v>140</v>
      </c>
      <c r="E18" s="4" t="str">
        <f>VLOOKUP(A18,HOP!A:L,12,0)</f>
        <v>140.00</v>
      </c>
      <c r="F18" s="4" t="str">
        <f>VLOOKUP(A18,HOP!A:C,3,0)</f>
        <v>2506926</v>
      </c>
      <c r="G18" s="4">
        <f t="shared" si="0"/>
        <v>0</v>
      </c>
      <c r="H18" s="4" t="str">
        <f t="shared" si="1"/>
        <v>，2506926</v>
      </c>
      <c r="I18" s="4" t="str">
        <f>VLOOKUP(A18,HOP!A:U,21,0)</f>
        <v>直连</v>
      </c>
    </row>
    <row r="19" s="4" customFormat="1" hidden="1" spans="1:9">
      <c r="A19" s="5">
        <v>17791413940</v>
      </c>
      <c r="B19" s="6">
        <v>44663</v>
      </c>
      <c r="C19" s="6">
        <v>44664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17791425366</v>
      </c>
      <c r="B20" s="6">
        <v>44663</v>
      </c>
      <c r="C20" s="6">
        <v>44664</v>
      </c>
      <c r="D20" s="4">
        <v>178</v>
      </c>
      <c r="E20" s="4" t="str">
        <f>VLOOKUP(A20,HOP!A:L,12,0)</f>
        <v>178.00</v>
      </c>
      <c r="F20" s="4" t="str">
        <f>VLOOKUP(A20,HOP!A:C,3,0)</f>
        <v>2506936</v>
      </c>
      <c r="G20" s="4">
        <f t="shared" si="0"/>
        <v>0</v>
      </c>
      <c r="H20" s="4" t="str">
        <f t="shared" si="1"/>
        <v>，2506936</v>
      </c>
      <c r="I20" s="4" t="str">
        <f>VLOOKUP(A20,HOP!A:U,21,0)</f>
        <v>直连</v>
      </c>
    </row>
    <row r="21" s="4" customFormat="1" spans="1:9">
      <c r="A21" s="5">
        <v>17791687417</v>
      </c>
      <c r="B21" s="6">
        <v>44663</v>
      </c>
      <c r="C21" s="6">
        <v>44664</v>
      </c>
      <c r="D21" s="4">
        <v>107</v>
      </c>
      <c r="E21" s="4" t="str">
        <f>VLOOKUP(A21,HOP!A:L,12,0)</f>
        <v>107.00</v>
      </c>
      <c r="F21" s="4" t="str">
        <f>VLOOKUP(A21,HOP!A:C,3,0)</f>
        <v>2507085</v>
      </c>
      <c r="G21" s="4">
        <f t="shared" si="0"/>
        <v>0</v>
      </c>
      <c r="H21" s="4" t="str">
        <f t="shared" si="1"/>
        <v>，2507085</v>
      </c>
      <c r="I21" s="4" t="str">
        <f>VLOOKUP(A21,HOP!A:U,21,0)</f>
        <v>直连</v>
      </c>
    </row>
    <row r="22" s="4" customFormat="1" hidden="1" spans="1:9">
      <c r="A22" s="5">
        <v>17791694638</v>
      </c>
      <c r="B22" s="6">
        <v>44663</v>
      </c>
      <c r="C22" s="6">
        <v>44664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17791829014</v>
      </c>
      <c r="B23" s="6">
        <v>44663</v>
      </c>
      <c r="C23" s="6">
        <v>44664</v>
      </c>
      <c r="D23" s="4">
        <v>94</v>
      </c>
      <c r="E23" s="4" t="str">
        <f>VLOOKUP(A23,HOP!A:L,12,0)</f>
        <v>94.00</v>
      </c>
      <c r="F23" s="4" t="str">
        <f>VLOOKUP(A23,HOP!A:C,3,0)</f>
        <v>2507155</v>
      </c>
      <c r="G23" s="4">
        <f t="shared" si="0"/>
        <v>0</v>
      </c>
      <c r="H23" s="4" t="str">
        <f t="shared" si="1"/>
        <v>，2507155</v>
      </c>
      <c r="I23" s="4" t="str">
        <f>VLOOKUP(A23,HOP!A:U,21,0)</f>
        <v>直连</v>
      </c>
    </row>
    <row r="24" s="4" customFormat="1" spans="1:9">
      <c r="A24" s="5">
        <v>17791838622</v>
      </c>
      <c r="B24" s="6">
        <v>44663</v>
      </c>
      <c r="C24" s="6">
        <v>44664</v>
      </c>
      <c r="D24" s="4">
        <v>109</v>
      </c>
      <c r="E24" s="4" t="str">
        <f>VLOOKUP(A24,HOP!A:L,12,0)</f>
        <v>109.00</v>
      </c>
      <c r="F24" s="4" t="str">
        <f>VLOOKUP(A24,HOP!A:C,3,0)</f>
        <v>2507161</v>
      </c>
      <c r="G24" s="4">
        <f t="shared" si="0"/>
        <v>0</v>
      </c>
      <c r="H24" s="4" t="str">
        <f t="shared" si="1"/>
        <v>，2507161</v>
      </c>
      <c r="I24" s="4" t="str">
        <f>VLOOKUP(A24,HOP!A:U,21,0)</f>
        <v>直连</v>
      </c>
    </row>
    <row r="25" s="4" customFormat="1" spans="1:9">
      <c r="A25" s="5">
        <v>17791981512</v>
      </c>
      <c r="B25" s="6">
        <v>44663</v>
      </c>
      <c r="C25" s="6">
        <v>44664</v>
      </c>
      <c r="D25" s="4">
        <v>312</v>
      </c>
      <c r="E25" s="4" t="str">
        <f>VLOOKUP(A25,HOP!A:L,12,0)</f>
        <v>312.00</v>
      </c>
      <c r="F25" s="4" t="str">
        <f>VLOOKUP(A25,HOP!A:C,3,0)</f>
        <v>2507260</v>
      </c>
      <c r="G25" s="4">
        <f t="shared" si="0"/>
        <v>0</v>
      </c>
      <c r="H25" s="4" t="str">
        <f t="shared" si="1"/>
        <v>，2507260</v>
      </c>
      <c r="I25" s="4" t="str">
        <f>VLOOKUP(A25,HOP!A:U,21,0)</f>
        <v>直连</v>
      </c>
    </row>
    <row r="26" s="4" customFormat="1" spans="1:9">
      <c r="A26" s="5">
        <v>17791985177</v>
      </c>
      <c r="B26" s="6">
        <v>44663</v>
      </c>
      <c r="C26" s="6">
        <v>44664</v>
      </c>
      <c r="D26" s="4">
        <v>178</v>
      </c>
      <c r="E26" s="4" t="str">
        <f>VLOOKUP(A26,HOP!A:L,12,0)</f>
        <v>178.00</v>
      </c>
      <c r="F26" s="4" t="str">
        <f>VLOOKUP(A26,HOP!A:C,3,0)</f>
        <v>2507263</v>
      </c>
      <c r="G26" s="4">
        <f t="shared" si="0"/>
        <v>0</v>
      </c>
      <c r="H26" s="4" t="str">
        <f t="shared" si="1"/>
        <v>，2507263</v>
      </c>
      <c r="I26" s="4" t="str">
        <f>VLOOKUP(A26,HOP!A:U,21,0)</f>
        <v>直连</v>
      </c>
    </row>
    <row r="27" s="4" customFormat="1" spans="1:9">
      <c r="A27" s="5">
        <v>17792091026</v>
      </c>
      <c r="B27" s="6">
        <v>44663</v>
      </c>
      <c r="C27" s="6">
        <v>44664</v>
      </c>
      <c r="D27" s="4">
        <v>196</v>
      </c>
      <c r="E27" s="4" t="str">
        <f>VLOOKUP(A27,HOP!A:L,12,0)</f>
        <v>196.00</v>
      </c>
      <c r="F27" s="4" t="str">
        <f>VLOOKUP(A27,HOP!A:C,3,0)</f>
        <v>2507335</v>
      </c>
      <c r="G27" s="4">
        <f t="shared" si="0"/>
        <v>0</v>
      </c>
      <c r="H27" s="4" t="str">
        <f t="shared" si="1"/>
        <v>，2507335</v>
      </c>
      <c r="I27" s="4" t="str">
        <f>VLOOKUP(A27,HOP!A:U,21,0)</f>
        <v>直连</v>
      </c>
    </row>
    <row r="28" s="4" customFormat="1" spans="1:9">
      <c r="A28" s="5">
        <v>17792198695</v>
      </c>
      <c r="B28" s="6">
        <v>44663</v>
      </c>
      <c r="C28" s="6">
        <v>44664</v>
      </c>
      <c r="D28" s="4">
        <v>74</v>
      </c>
      <c r="E28" s="4" t="str">
        <f>VLOOKUP(A28,HOP!A:L,12,0)</f>
        <v>74.00</v>
      </c>
      <c r="F28" s="4" t="str">
        <f>VLOOKUP(A28,HOP!A:C,3,0)</f>
        <v>2507412</v>
      </c>
      <c r="G28" s="4">
        <f t="shared" si="0"/>
        <v>0</v>
      </c>
      <c r="H28" s="4" t="str">
        <f t="shared" si="1"/>
        <v>，2507412</v>
      </c>
      <c r="I28" s="4" t="str">
        <f>VLOOKUP(A28,HOP!A:U,21,0)</f>
        <v>直连</v>
      </c>
    </row>
    <row r="29" s="4" customFormat="1" spans="1:9">
      <c r="A29" s="5">
        <v>17792210983</v>
      </c>
      <c r="B29" s="6">
        <v>44663</v>
      </c>
      <c r="C29" s="6">
        <v>44664</v>
      </c>
      <c r="D29" s="4">
        <v>210</v>
      </c>
      <c r="E29" s="4" t="str">
        <f>VLOOKUP(A29,HOP!A:L,12,0)</f>
        <v>210.00</v>
      </c>
      <c r="F29" s="4" t="str">
        <f>VLOOKUP(A29,HOP!A:C,3,0)</f>
        <v>2507424</v>
      </c>
      <c r="G29" s="4">
        <f t="shared" si="0"/>
        <v>0</v>
      </c>
      <c r="H29" s="4" t="str">
        <f t="shared" si="1"/>
        <v>，2507424</v>
      </c>
      <c r="I29" s="4" t="str">
        <f>VLOOKUP(A29,HOP!A:U,21,0)</f>
        <v>直连</v>
      </c>
    </row>
    <row r="30" s="4" customFormat="1" spans="1:9">
      <c r="A30" s="5">
        <v>17792345632</v>
      </c>
      <c r="B30" s="6">
        <v>44663</v>
      </c>
      <c r="C30" s="6">
        <v>44664</v>
      </c>
      <c r="D30" s="4">
        <v>174</v>
      </c>
      <c r="E30" s="4" t="str">
        <f>VLOOKUP(A30,HOP!A:L,12,0)</f>
        <v>174.00</v>
      </c>
      <c r="F30" s="4" t="str">
        <f>VLOOKUP(A30,HOP!A:C,3,0)</f>
        <v>2507546</v>
      </c>
      <c r="G30" s="4">
        <f t="shared" si="0"/>
        <v>0</v>
      </c>
      <c r="H30" s="4" t="str">
        <f t="shared" si="1"/>
        <v>，2507546</v>
      </c>
      <c r="I30" s="4" t="str">
        <f>VLOOKUP(A30,HOP!A:U,21,0)</f>
        <v>直连</v>
      </c>
    </row>
    <row r="31" s="4" customFormat="1" spans="1:9">
      <c r="A31" s="5">
        <v>17792471850</v>
      </c>
      <c r="B31" s="6">
        <v>44663</v>
      </c>
      <c r="C31" s="6">
        <v>44664</v>
      </c>
      <c r="D31" s="4">
        <v>109</v>
      </c>
      <c r="E31" s="4" t="str">
        <f>VLOOKUP(A31,HOP!A:L,12,0)</f>
        <v>109.00</v>
      </c>
      <c r="F31" s="4" t="str">
        <f>VLOOKUP(A31,HOP!A:C,3,0)</f>
        <v>2507650</v>
      </c>
      <c r="G31" s="4">
        <f t="shared" si="0"/>
        <v>0</v>
      </c>
      <c r="H31" s="4" t="str">
        <f t="shared" si="1"/>
        <v>，2507650</v>
      </c>
      <c r="I31" s="4" t="str">
        <f>VLOOKUP(A31,HOP!A:U,21,0)</f>
        <v>直连</v>
      </c>
    </row>
    <row r="32" s="4" customFormat="1" spans="1:9">
      <c r="A32" s="5">
        <v>17792486185</v>
      </c>
      <c r="B32" s="6">
        <v>44663</v>
      </c>
      <c r="C32" s="6">
        <v>44664</v>
      </c>
      <c r="D32" s="4">
        <v>70</v>
      </c>
      <c r="E32" s="4" t="str">
        <f>VLOOKUP(A32,HOP!A:L,12,0)</f>
        <v>70.00</v>
      </c>
      <c r="F32" s="4" t="str">
        <f>VLOOKUP(A32,HOP!A:C,3,0)</f>
        <v>2507664</v>
      </c>
      <c r="G32" s="4">
        <f t="shared" si="0"/>
        <v>0</v>
      </c>
      <c r="H32" s="4" t="str">
        <f t="shared" si="1"/>
        <v>，2507664</v>
      </c>
      <c r="I32" s="4" t="str">
        <f>VLOOKUP(A32,HOP!A:U,21,0)</f>
        <v>直连</v>
      </c>
    </row>
    <row r="33" s="4" customFormat="1" spans="1:9">
      <c r="A33" s="5">
        <v>17792595327</v>
      </c>
      <c r="B33" s="6">
        <v>44663</v>
      </c>
      <c r="C33" s="6">
        <v>44664</v>
      </c>
      <c r="D33" s="4">
        <v>231</v>
      </c>
      <c r="E33" s="4" t="str">
        <f>VLOOKUP(A33,HOP!A:L,12,0)</f>
        <v>231.00</v>
      </c>
      <c r="F33" s="4" t="str">
        <f>VLOOKUP(A33,HOP!A:C,3,0)</f>
        <v>2507758</v>
      </c>
      <c r="G33" s="4">
        <f t="shared" si="0"/>
        <v>0</v>
      </c>
      <c r="H33" s="4" t="str">
        <f t="shared" si="1"/>
        <v>，2507758</v>
      </c>
      <c r="I33" s="4" t="str">
        <f>VLOOKUP(A33,HOP!A:U,21,0)</f>
        <v>直连</v>
      </c>
    </row>
    <row r="34" s="4" customFormat="1" spans="1:9">
      <c r="A34" s="5">
        <v>17792602341</v>
      </c>
      <c r="B34" s="6">
        <v>44663</v>
      </c>
      <c r="C34" s="6">
        <v>44664</v>
      </c>
      <c r="D34" s="4">
        <v>770</v>
      </c>
      <c r="E34" s="4" t="str">
        <f>VLOOKUP(A34,HOP!A:L,12,0)</f>
        <v>770.00</v>
      </c>
      <c r="F34" s="4" t="str">
        <f>VLOOKUP(A34,HOP!A:C,3,0)</f>
        <v>2507761</v>
      </c>
      <c r="G34" s="4">
        <f t="shared" si="0"/>
        <v>0</v>
      </c>
      <c r="H34" s="4" t="str">
        <f t="shared" si="1"/>
        <v>，2507761</v>
      </c>
      <c r="I34" s="4" t="str">
        <f>VLOOKUP(A34,HOP!A:U,21,0)</f>
        <v>直连</v>
      </c>
    </row>
    <row r="35" s="4" customFormat="1" spans="1:9">
      <c r="A35" s="5">
        <v>17792635021</v>
      </c>
      <c r="B35" s="6">
        <v>44663</v>
      </c>
      <c r="C35" s="6">
        <v>44664</v>
      </c>
      <c r="D35" s="4">
        <v>87</v>
      </c>
      <c r="E35" s="4" t="str">
        <f>VLOOKUP(A35,HOP!A:L,12,0)</f>
        <v>87.00</v>
      </c>
      <c r="F35" s="4" t="str">
        <f>VLOOKUP(A35,HOP!A:C,3,0)</f>
        <v>2507796</v>
      </c>
      <c r="G35" s="4">
        <f t="shared" si="0"/>
        <v>0</v>
      </c>
      <c r="H35" s="4" t="str">
        <f t="shared" si="1"/>
        <v>，2507796</v>
      </c>
      <c r="I35" s="4" t="str">
        <f>VLOOKUP(A35,HOP!A:U,21,0)</f>
        <v>直连</v>
      </c>
    </row>
    <row r="36" s="4" customFormat="1" spans="1:9">
      <c r="A36" s="5">
        <v>17792664792</v>
      </c>
      <c r="B36" s="6">
        <v>44663</v>
      </c>
      <c r="C36" s="6">
        <v>44664</v>
      </c>
      <c r="D36" s="4">
        <v>88</v>
      </c>
      <c r="E36" s="4" t="str">
        <f>VLOOKUP(A36,HOP!A:L,12,0)</f>
        <v>88.00</v>
      </c>
      <c r="F36" s="4" t="str">
        <f>VLOOKUP(A36,HOP!A:C,3,0)</f>
        <v>2507821</v>
      </c>
      <c r="G36" s="4">
        <f t="shared" si="0"/>
        <v>0</v>
      </c>
      <c r="H36" s="4" t="str">
        <f t="shared" si="1"/>
        <v>，2507821</v>
      </c>
      <c r="I36" s="4" t="str">
        <f>VLOOKUP(A36,HOP!A:U,21,0)</f>
        <v>直连</v>
      </c>
    </row>
    <row r="37" s="4" customFormat="1" spans="1:9">
      <c r="A37" s="5">
        <v>17792692531</v>
      </c>
      <c r="B37" s="6">
        <v>44663</v>
      </c>
      <c r="C37" s="6">
        <v>44664</v>
      </c>
      <c r="D37" s="4">
        <v>157</v>
      </c>
      <c r="E37" s="4" t="str">
        <f>VLOOKUP(A37,HOP!A:L,12,0)</f>
        <v>157.00</v>
      </c>
      <c r="F37" s="4" t="str">
        <f>VLOOKUP(A37,HOP!A:C,3,0)</f>
        <v>2507849</v>
      </c>
      <c r="G37" s="4">
        <f t="shared" si="0"/>
        <v>0</v>
      </c>
      <c r="H37" s="4" t="str">
        <f t="shared" si="1"/>
        <v>，2507849</v>
      </c>
      <c r="I37" s="4" t="str">
        <f>VLOOKUP(A37,HOP!A:U,21,0)</f>
        <v>直连</v>
      </c>
    </row>
    <row r="38" s="4" customFormat="1" hidden="1" spans="1:9">
      <c r="A38" s="5">
        <v>17792740956</v>
      </c>
      <c r="B38" s="6">
        <v>44663</v>
      </c>
      <c r="C38" s="6">
        <v>44664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spans="1:9">
      <c r="A39" s="5">
        <v>17792770937</v>
      </c>
      <c r="B39" s="6">
        <v>44663</v>
      </c>
      <c r="C39" s="6">
        <v>44664</v>
      </c>
      <c r="D39" s="4">
        <v>123</v>
      </c>
      <c r="E39" s="4" t="str">
        <f>VLOOKUP(A39,HOP!A:L,12,0)</f>
        <v>123.00</v>
      </c>
      <c r="F39" s="4" t="str">
        <f>VLOOKUP(A39,HOP!A:C,3,0)</f>
        <v>2507906</v>
      </c>
      <c r="G39" s="4">
        <f t="shared" si="0"/>
        <v>0</v>
      </c>
      <c r="H39" s="4" t="str">
        <f t="shared" si="1"/>
        <v>，2507906</v>
      </c>
      <c r="I39" s="4" t="str">
        <f>VLOOKUP(A39,HOP!A:U,21,0)</f>
        <v>直连</v>
      </c>
    </row>
    <row r="40" s="4" customFormat="1" spans="1:9">
      <c r="A40" s="5">
        <v>17792839849</v>
      </c>
      <c r="B40" s="6">
        <v>44663</v>
      </c>
      <c r="C40" s="6">
        <v>44664</v>
      </c>
      <c r="D40" s="4">
        <v>171</v>
      </c>
      <c r="E40" s="4" t="str">
        <f>VLOOKUP(A40,HOP!A:L,12,0)</f>
        <v>171.00</v>
      </c>
      <c r="F40" s="4" t="str">
        <f>VLOOKUP(A40,HOP!A:C,3,0)</f>
        <v>2507954</v>
      </c>
      <c r="G40" s="4">
        <f t="shared" si="0"/>
        <v>0</v>
      </c>
      <c r="H40" s="4" t="str">
        <f t="shared" si="1"/>
        <v>，2507954</v>
      </c>
      <c r="I40" s="4" t="str">
        <f>VLOOKUP(A40,HOP!A:U,21,0)</f>
        <v>直连</v>
      </c>
    </row>
    <row r="41" s="4" customFormat="1" hidden="1" spans="1:9">
      <c r="A41" s="5">
        <v>17792881783</v>
      </c>
      <c r="B41" s="6">
        <v>44663</v>
      </c>
      <c r="C41" s="6">
        <v>44664</v>
      </c>
      <c r="D41" s="4">
        <v>0</v>
      </c>
      <c r="E41" s="4" t="str">
        <f>VLOOKUP(A41,HOP!A:L,12,0)</f>
        <v>0.00</v>
      </c>
      <c r="F41" s="4" t="str">
        <f>VLOOKUP(A41,HOP!A:C,3,0)</f>
        <v>2507994</v>
      </c>
      <c r="G41" s="4">
        <f t="shared" si="0"/>
        <v>0</v>
      </c>
      <c r="H41" s="4" t="str">
        <f t="shared" si="1"/>
        <v>，2507994</v>
      </c>
      <c r="I41" s="4" t="str">
        <f>VLOOKUP(A41,HOP!A:U,21,0)</f>
        <v>直连</v>
      </c>
    </row>
    <row r="42" s="4" customFormat="1" spans="1:9">
      <c r="A42" s="5">
        <v>17792895117</v>
      </c>
      <c r="B42" s="6">
        <v>44663</v>
      </c>
      <c r="C42" s="6">
        <v>44664</v>
      </c>
      <c r="D42" s="4">
        <v>123</v>
      </c>
      <c r="E42" s="4" t="str">
        <f>VLOOKUP(A42,HOP!A:L,12,0)</f>
        <v>123.00</v>
      </c>
      <c r="F42" s="4" t="str">
        <f>VLOOKUP(A42,HOP!A:C,3,0)</f>
        <v>2508006</v>
      </c>
      <c r="G42" s="4">
        <f t="shared" si="0"/>
        <v>0</v>
      </c>
      <c r="H42" s="4" t="str">
        <f t="shared" si="1"/>
        <v>，2508006</v>
      </c>
      <c r="I42" s="4" t="str">
        <f>VLOOKUP(A42,HOP!A:U,21,0)</f>
        <v>直连</v>
      </c>
    </row>
    <row r="43" s="4" customFormat="1" spans="1:9">
      <c r="A43" s="5">
        <v>17792955920</v>
      </c>
      <c r="B43" s="6">
        <v>44663</v>
      </c>
      <c r="C43" s="6">
        <v>44664</v>
      </c>
      <c r="D43" s="4">
        <v>182</v>
      </c>
      <c r="E43" s="4" t="str">
        <f>VLOOKUP(A43,HOP!A:L,12,0)</f>
        <v>182.00</v>
      </c>
      <c r="F43" s="4" t="str">
        <f>VLOOKUP(A43,HOP!A:C,3,0)</f>
        <v>2508064</v>
      </c>
      <c r="G43" s="4">
        <f t="shared" si="0"/>
        <v>0</v>
      </c>
      <c r="H43" s="4" t="str">
        <f t="shared" si="1"/>
        <v>，2508064</v>
      </c>
      <c r="I43" s="4" t="str">
        <f>VLOOKUP(A43,HOP!A:U,21,0)</f>
        <v>直连</v>
      </c>
    </row>
    <row r="44" s="4" customFormat="1" spans="1:10">
      <c r="A44" s="5">
        <v>17790362041</v>
      </c>
      <c r="B44" s="6">
        <v>44662</v>
      </c>
      <c r="C44" s="6">
        <v>44663</v>
      </c>
      <c r="D44" s="4">
        <v>-77</v>
      </c>
      <c r="E44" s="4" t="e">
        <f>VLOOKUP(A44,HOP!A:L,12,0)</f>
        <v>#N/A</v>
      </c>
      <c r="F44" s="4">
        <v>2506617</v>
      </c>
      <c r="G44" s="4" t="e">
        <f t="shared" si="0"/>
        <v>#N/A</v>
      </c>
      <c r="H44" s="4" t="str">
        <f t="shared" si="1"/>
        <v>，2506617</v>
      </c>
      <c r="I44" s="4" t="e">
        <f>VLOOKUP(A44,HOP!A:U,21,0)</f>
        <v>#N/A</v>
      </c>
      <c r="J44" s="4" t="s">
        <v>215</v>
      </c>
    </row>
    <row r="46" spans="4:4">
      <c r="D46" s="4">
        <f>SUM(D2:D45)</f>
        <v>8856</v>
      </c>
    </row>
    <row r="47" spans="4:4">
      <c r="D47" s="4" t="s">
        <v>216</v>
      </c>
    </row>
    <row r="50" spans="1:3">
      <c r="A50" s="4" t="s">
        <v>217</v>
      </c>
      <c r="C50" s="4">
        <v>8933</v>
      </c>
    </row>
    <row r="51" spans="1:3">
      <c r="A51" s="4" t="s">
        <v>218</v>
      </c>
      <c r="C51" s="4">
        <v>-77</v>
      </c>
    </row>
    <row r="52" spans="1:3">
      <c r="A52" s="4" t="s">
        <v>219</v>
      </c>
      <c r="C52" s="4">
        <f>SUBTOTAL(9,C50:C51)</f>
        <v>8856</v>
      </c>
    </row>
  </sheetData>
  <autoFilter ref="A1:X44">
    <filterColumn colId="3">
      <filters>
        <filter val="210"/>
        <filter val="411"/>
        <filter val="312"/>
        <filter val="94"/>
        <filter val="254"/>
        <filter val="196"/>
        <filter val="157"/>
        <filter val="420"/>
        <filter val="123"/>
        <filter val="70"/>
        <filter val="770"/>
        <filter val="171"/>
        <filter val="231"/>
        <filter val="74"/>
        <filter val="174"/>
        <filter val="175"/>
        <filter val="77"/>
        <filter val="-77"/>
        <filter val="437"/>
        <filter val="138"/>
        <filter val="178"/>
        <filter val="238"/>
        <filter val="140"/>
        <filter val="182"/>
        <filter val="385"/>
        <filter val="485"/>
        <filter val="486"/>
        <filter val="646"/>
        <filter val="87"/>
        <filter val="107"/>
        <filter val="487"/>
        <filter val="88"/>
        <filter val="1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220</v>
      </c>
      <c r="B1" s="2" t="s">
        <v>221</v>
      </c>
      <c r="C1" s="2" t="s">
        <v>222</v>
      </c>
      <c r="D1" s="2" t="s">
        <v>223</v>
      </c>
      <c r="E1" s="2" t="s">
        <v>13</v>
      </c>
      <c r="F1" s="2" t="s">
        <v>5</v>
      </c>
      <c r="G1" s="2" t="s">
        <v>6</v>
      </c>
      <c r="H1" s="2" t="s">
        <v>224</v>
      </c>
      <c r="I1" s="2" t="s">
        <v>225</v>
      </c>
      <c r="J1" s="2" t="s">
        <v>226</v>
      </c>
      <c r="K1" s="2" t="s">
        <v>227</v>
      </c>
      <c r="L1" s="2" t="s">
        <v>228</v>
      </c>
      <c r="M1" s="2" t="s">
        <v>229</v>
      </c>
      <c r="N1" s="2" t="s">
        <v>230</v>
      </c>
      <c r="O1" s="2" t="s">
        <v>231</v>
      </c>
      <c r="P1" s="2" t="s">
        <v>232</v>
      </c>
      <c r="Q1" s="2" t="s">
        <v>233</v>
      </c>
      <c r="R1" s="2" t="s">
        <v>234</v>
      </c>
      <c r="S1" s="2" t="s">
        <v>235</v>
      </c>
      <c r="T1" s="2" t="s">
        <v>236</v>
      </c>
      <c r="U1" s="2" t="s">
        <v>237</v>
      </c>
    </row>
    <row r="2" s="1" customFormat="1" spans="1:21">
      <c r="A2" s="3">
        <v>17792955920</v>
      </c>
      <c r="B2" s="1" t="s">
        <v>238</v>
      </c>
      <c r="C2" s="1" t="s">
        <v>239</v>
      </c>
      <c r="D2" s="1" t="s">
        <v>240</v>
      </c>
      <c r="E2" s="1" t="s">
        <v>206</v>
      </c>
      <c r="F2" s="1" t="s">
        <v>238</v>
      </c>
      <c r="G2" s="1" t="s">
        <v>241</v>
      </c>
      <c r="H2" s="1" t="s">
        <v>242</v>
      </c>
      <c r="I2" s="1" t="s">
        <v>243</v>
      </c>
      <c r="J2" s="1" t="s">
        <v>244</v>
      </c>
      <c r="K2" s="1" t="s">
        <v>243</v>
      </c>
      <c r="L2" s="1" t="s">
        <v>243</v>
      </c>
      <c r="M2" s="1" t="s">
        <v>245</v>
      </c>
      <c r="N2" s="1" t="s">
        <v>245</v>
      </c>
      <c r="O2" s="1" t="s">
        <v>246</v>
      </c>
      <c r="P2" s="1" t="s">
        <v>247</v>
      </c>
      <c r="Q2" s="1" t="s">
        <v>248</v>
      </c>
      <c r="R2" s="1" t="s">
        <v>249</v>
      </c>
      <c r="S2" s="1" t="s">
        <v>250</v>
      </c>
      <c r="T2" s="1" t="s">
        <v>251</v>
      </c>
      <c r="U2" s="1" t="s">
        <v>252</v>
      </c>
    </row>
    <row r="3" s="1" customFormat="1" spans="1:21">
      <c r="A3" s="3">
        <v>17792895117</v>
      </c>
      <c r="B3" s="1" t="s">
        <v>238</v>
      </c>
      <c r="C3" s="1" t="s">
        <v>253</v>
      </c>
      <c r="D3" s="1" t="s">
        <v>254</v>
      </c>
      <c r="E3" s="1" t="s">
        <v>255</v>
      </c>
      <c r="F3" s="1" t="s">
        <v>238</v>
      </c>
      <c r="G3" s="1" t="s">
        <v>241</v>
      </c>
      <c r="H3" s="1" t="s">
        <v>242</v>
      </c>
      <c r="I3" s="1" t="s">
        <v>256</v>
      </c>
      <c r="J3" s="1" t="s">
        <v>244</v>
      </c>
      <c r="K3" s="1" t="s">
        <v>256</v>
      </c>
      <c r="L3" s="1" t="s">
        <v>256</v>
      </c>
      <c r="M3" s="1" t="s">
        <v>245</v>
      </c>
      <c r="N3" s="1" t="s">
        <v>245</v>
      </c>
      <c r="O3" s="1" t="s">
        <v>246</v>
      </c>
      <c r="P3" s="1" t="s">
        <v>247</v>
      </c>
      <c r="Q3" s="1" t="s">
        <v>248</v>
      </c>
      <c r="R3" s="1" t="s">
        <v>257</v>
      </c>
      <c r="S3" s="1" t="s">
        <v>250</v>
      </c>
      <c r="T3" s="1" t="s">
        <v>251</v>
      </c>
      <c r="U3" s="1" t="s">
        <v>252</v>
      </c>
    </row>
    <row r="4" s="1" customFormat="1" spans="1:21">
      <c r="A4" s="3">
        <v>17792881783</v>
      </c>
      <c r="B4" s="1" t="s">
        <v>238</v>
      </c>
      <c r="C4" s="1" t="s">
        <v>258</v>
      </c>
      <c r="D4" s="1" t="s">
        <v>259</v>
      </c>
      <c r="E4" s="1" t="s">
        <v>198</v>
      </c>
      <c r="F4" s="1" t="s">
        <v>238</v>
      </c>
      <c r="G4" s="1" t="s">
        <v>241</v>
      </c>
      <c r="H4" s="1" t="s">
        <v>242</v>
      </c>
      <c r="I4" s="1" t="s">
        <v>260</v>
      </c>
      <c r="J4" s="1" t="s">
        <v>244</v>
      </c>
      <c r="K4" s="1" t="s">
        <v>260</v>
      </c>
      <c r="L4" s="1" t="s">
        <v>246</v>
      </c>
      <c r="M4" s="1" t="s">
        <v>261</v>
      </c>
      <c r="N4" s="1" t="s">
        <v>261</v>
      </c>
      <c r="O4" s="1" t="s">
        <v>246</v>
      </c>
      <c r="P4" s="1" t="s">
        <v>247</v>
      </c>
      <c r="Q4" s="1" t="s">
        <v>248</v>
      </c>
      <c r="R4" s="1" t="s">
        <v>262</v>
      </c>
      <c r="S4" s="1" t="s">
        <v>250</v>
      </c>
      <c r="T4" s="1" t="s">
        <v>251</v>
      </c>
      <c r="U4" s="1" t="s">
        <v>252</v>
      </c>
    </row>
    <row r="5" s="1" customFormat="1" spans="1:21">
      <c r="A5" s="3">
        <v>17792839849</v>
      </c>
      <c r="B5" s="1" t="s">
        <v>238</v>
      </c>
      <c r="C5" s="1" t="s">
        <v>263</v>
      </c>
      <c r="D5" s="1" t="s">
        <v>264</v>
      </c>
      <c r="E5" s="1" t="s">
        <v>194</v>
      </c>
      <c r="F5" s="1" t="s">
        <v>238</v>
      </c>
      <c r="G5" s="1" t="s">
        <v>241</v>
      </c>
      <c r="H5" s="1" t="s">
        <v>242</v>
      </c>
      <c r="I5" s="1" t="s">
        <v>265</v>
      </c>
      <c r="J5" s="1" t="s">
        <v>244</v>
      </c>
      <c r="K5" s="1" t="s">
        <v>265</v>
      </c>
      <c r="L5" s="1" t="s">
        <v>265</v>
      </c>
      <c r="M5" s="1" t="s">
        <v>245</v>
      </c>
      <c r="N5" s="1" t="s">
        <v>245</v>
      </c>
      <c r="O5" s="1" t="s">
        <v>246</v>
      </c>
      <c r="P5" s="1" t="s">
        <v>247</v>
      </c>
      <c r="Q5" s="1" t="s">
        <v>248</v>
      </c>
      <c r="R5" s="1" t="s">
        <v>266</v>
      </c>
      <c r="S5" s="1" t="s">
        <v>250</v>
      </c>
      <c r="T5" s="1" t="s">
        <v>251</v>
      </c>
      <c r="U5" s="1" t="s">
        <v>252</v>
      </c>
    </row>
    <row r="6" s="1" customFormat="1" spans="1:21">
      <c r="A6" s="3">
        <v>17792770937</v>
      </c>
      <c r="B6" s="1" t="s">
        <v>238</v>
      </c>
      <c r="C6" s="1" t="s">
        <v>267</v>
      </c>
      <c r="D6" s="1" t="s">
        <v>254</v>
      </c>
      <c r="E6" s="1" t="s">
        <v>268</v>
      </c>
      <c r="F6" s="1" t="s">
        <v>238</v>
      </c>
      <c r="G6" s="1" t="s">
        <v>241</v>
      </c>
      <c r="H6" s="1" t="s">
        <v>242</v>
      </c>
      <c r="I6" s="1" t="s">
        <v>256</v>
      </c>
      <c r="J6" s="1" t="s">
        <v>244</v>
      </c>
      <c r="K6" s="1" t="s">
        <v>256</v>
      </c>
      <c r="L6" s="1" t="s">
        <v>256</v>
      </c>
      <c r="M6" s="1" t="s">
        <v>245</v>
      </c>
      <c r="N6" s="1" t="s">
        <v>245</v>
      </c>
      <c r="O6" s="1" t="s">
        <v>246</v>
      </c>
      <c r="P6" s="1" t="s">
        <v>247</v>
      </c>
      <c r="Q6" s="1" t="s">
        <v>248</v>
      </c>
      <c r="R6" s="1" t="s">
        <v>269</v>
      </c>
      <c r="S6" s="1" t="s">
        <v>250</v>
      </c>
      <c r="T6" s="1" t="s">
        <v>251</v>
      </c>
      <c r="U6" s="1" t="s">
        <v>252</v>
      </c>
    </row>
    <row r="7" s="1" customFormat="1" spans="1:21">
      <c r="A7" s="3">
        <v>17792692531</v>
      </c>
      <c r="B7" s="1" t="s">
        <v>238</v>
      </c>
      <c r="C7" s="1" t="s">
        <v>270</v>
      </c>
      <c r="D7" s="1" t="s">
        <v>271</v>
      </c>
      <c r="E7" s="1" t="s">
        <v>180</v>
      </c>
      <c r="F7" s="1" t="s">
        <v>238</v>
      </c>
      <c r="G7" s="1" t="s">
        <v>241</v>
      </c>
      <c r="H7" s="1" t="s">
        <v>242</v>
      </c>
      <c r="I7" s="1" t="s">
        <v>272</v>
      </c>
      <c r="J7" s="1" t="s">
        <v>244</v>
      </c>
      <c r="K7" s="1" t="s">
        <v>272</v>
      </c>
      <c r="L7" s="1" t="s">
        <v>272</v>
      </c>
      <c r="M7" s="1" t="s">
        <v>245</v>
      </c>
      <c r="N7" s="1" t="s">
        <v>245</v>
      </c>
      <c r="O7" s="1" t="s">
        <v>246</v>
      </c>
      <c r="P7" s="1" t="s">
        <v>247</v>
      </c>
      <c r="Q7" s="1" t="s">
        <v>248</v>
      </c>
      <c r="R7" s="1" t="s">
        <v>273</v>
      </c>
      <c r="S7" s="1" t="s">
        <v>250</v>
      </c>
      <c r="T7" s="1" t="s">
        <v>251</v>
      </c>
      <c r="U7" s="1" t="s">
        <v>252</v>
      </c>
    </row>
    <row r="8" s="1" customFormat="1" spans="1:21">
      <c r="A8" s="3">
        <v>17792664792</v>
      </c>
      <c r="B8" s="1" t="s">
        <v>238</v>
      </c>
      <c r="C8" s="1" t="s">
        <v>274</v>
      </c>
      <c r="D8" s="1" t="s">
        <v>275</v>
      </c>
      <c r="E8" s="1" t="s">
        <v>175</v>
      </c>
      <c r="F8" s="1" t="s">
        <v>238</v>
      </c>
      <c r="G8" s="1" t="s">
        <v>241</v>
      </c>
      <c r="H8" s="1" t="s">
        <v>242</v>
      </c>
      <c r="I8" s="1" t="s">
        <v>276</v>
      </c>
      <c r="J8" s="1" t="s">
        <v>244</v>
      </c>
      <c r="K8" s="1" t="s">
        <v>276</v>
      </c>
      <c r="L8" s="1" t="s">
        <v>276</v>
      </c>
      <c r="M8" s="1" t="s">
        <v>245</v>
      </c>
      <c r="N8" s="1" t="s">
        <v>245</v>
      </c>
      <c r="O8" s="1" t="s">
        <v>246</v>
      </c>
      <c r="P8" s="1" t="s">
        <v>247</v>
      </c>
      <c r="Q8" s="1" t="s">
        <v>248</v>
      </c>
      <c r="R8" s="1" t="s">
        <v>277</v>
      </c>
      <c r="S8" s="1" t="s">
        <v>250</v>
      </c>
      <c r="T8" s="1" t="s">
        <v>251</v>
      </c>
      <c r="U8" s="1" t="s">
        <v>252</v>
      </c>
    </row>
    <row r="9" s="1" customFormat="1" spans="1:21">
      <c r="A9" s="3">
        <v>17792635021</v>
      </c>
      <c r="B9" s="1" t="s">
        <v>238</v>
      </c>
      <c r="C9" s="1" t="s">
        <v>278</v>
      </c>
      <c r="D9" s="1" t="s">
        <v>279</v>
      </c>
      <c r="E9" s="1" t="s">
        <v>170</v>
      </c>
      <c r="F9" s="1" t="s">
        <v>238</v>
      </c>
      <c r="G9" s="1" t="s">
        <v>241</v>
      </c>
      <c r="H9" s="1" t="s">
        <v>242</v>
      </c>
      <c r="I9" s="1" t="s">
        <v>280</v>
      </c>
      <c r="J9" s="1" t="s">
        <v>244</v>
      </c>
      <c r="K9" s="1" t="s">
        <v>280</v>
      </c>
      <c r="L9" s="1" t="s">
        <v>280</v>
      </c>
      <c r="M9" s="1" t="s">
        <v>245</v>
      </c>
      <c r="N9" s="1" t="s">
        <v>245</v>
      </c>
      <c r="O9" s="1" t="s">
        <v>246</v>
      </c>
      <c r="P9" s="1" t="s">
        <v>247</v>
      </c>
      <c r="Q9" s="1" t="s">
        <v>248</v>
      </c>
      <c r="R9" s="1" t="s">
        <v>281</v>
      </c>
      <c r="S9" s="1" t="s">
        <v>250</v>
      </c>
      <c r="T9" s="1" t="s">
        <v>251</v>
      </c>
      <c r="U9" s="1" t="s">
        <v>252</v>
      </c>
    </row>
    <row r="10" s="1" customFormat="1" spans="1:21">
      <c r="A10" s="3">
        <v>17792602341</v>
      </c>
      <c r="B10" s="1" t="s">
        <v>238</v>
      </c>
      <c r="C10" s="1" t="s">
        <v>282</v>
      </c>
      <c r="D10" s="1" t="s">
        <v>283</v>
      </c>
      <c r="E10" s="1" t="s">
        <v>284</v>
      </c>
      <c r="F10" s="1" t="s">
        <v>238</v>
      </c>
      <c r="G10" s="1" t="s">
        <v>241</v>
      </c>
      <c r="H10" s="1" t="s">
        <v>242</v>
      </c>
      <c r="I10" s="1" t="s">
        <v>285</v>
      </c>
      <c r="J10" s="1" t="s">
        <v>244</v>
      </c>
      <c r="K10" s="1" t="s">
        <v>285</v>
      </c>
      <c r="L10" s="1" t="s">
        <v>285</v>
      </c>
      <c r="M10" s="1" t="s">
        <v>245</v>
      </c>
      <c r="N10" s="1" t="s">
        <v>245</v>
      </c>
      <c r="O10" s="1" t="s">
        <v>246</v>
      </c>
      <c r="P10" s="1" t="s">
        <v>247</v>
      </c>
      <c r="Q10" s="1" t="s">
        <v>248</v>
      </c>
      <c r="R10" s="1" t="s">
        <v>286</v>
      </c>
      <c r="S10" s="1" t="s">
        <v>250</v>
      </c>
      <c r="T10" s="1" t="s">
        <v>251</v>
      </c>
      <c r="U10" s="1" t="s">
        <v>252</v>
      </c>
    </row>
    <row r="11" s="1" customFormat="1" spans="1:21">
      <c r="A11" s="3">
        <v>17792595327</v>
      </c>
      <c r="B11" s="1" t="s">
        <v>238</v>
      </c>
      <c r="C11" s="1" t="s">
        <v>287</v>
      </c>
      <c r="D11" s="1" t="s">
        <v>288</v>
      </c>
      <c r="E11" s="1" t="s">
        <v>289</v>
      </c>
      <c r="F11" s="1" t="s">
        <v>238</v>
      </c>
      <c r="G11" s="1" t="s">
        <v>241</v>
      </c>
      <c r="H11" s="1" t="s">
        <v>242</v>
      </c>
      <c r="I11" s="1" t="s">
        <v>290</v>
      </c>
      <c r="J11" s="1" t="s">
        <v>244</v>
      </c>
      <c r="K11" s="1" t="s">
        <v>290</v>
      </c>
      <c r="L11" s="1" t="s">
        <v>290</v>
      </c>
      <c r="M11" s="1" t="s">
        <v>245</v>
      </c>
      <c r="N11" s="1" t="s">
        <v>245</v>
      </c>
      <c r="O11" s="1" t="s">
        <v>246</v>
      </c>
      <c r="P11" s="1" t="s">
        <v>247</v>
      </c>
      <c r="Q11" s="1" t="s">
        <v>248</v>
      </c>
      <c r="R11" s="1" t="s">
        <v>291</v>
      </c>
      <c r="S11" s="1" t="s">
        <v>250</v>
      </c>
      <c r="T11" s="1" t="s">
        <v>251</v>
      </c>
      <c r="U11" s="1" t="s">
        <v>252</v>
      </c>
    </row>
    <row r="12" s="1" customFormat="1" spans="1:21">
      <c r="A12" s="3">
        <v>17792486185</v>
      </c>
      <c r="B12" s="1" t="s">
        <v>238</v>
      </c>
      <c r="C12" s="1" t="s">
        <v>292</v>
      </c>
      <c r="D12" s="1" t="s">
        <v>293</v>
      </c>
      <c r="E12" s="1" t="s">
        <v>156</v>
      </c>
      <c r="F12" s="1" t="s">
        <v>238</v>
      </c>
      <c r="G12" s="1" t="s">
        <v>241</v>
      </c>
      <c r="H12" s="1" t="s">
        <v>242</v>
      </c>
      <c r="I12" s="1" t="s">
        <v>294</v>
      </c>
      <c r="J12" s="1" t="s">
        <v>244</v>
      </c>
      <c r="K12" s="1" t="s">
        <v>294</v>
      </c>
      <c r="L12" s="1" t="s">
        <v>294</v>
      </c>
      <c r="M12" s="1" t="s">
        <v>245</v>
      </c>
      <c r="N12" s="1" t="s">
        <v>245</v>
      </c>
      <c r="O12" s="1" t="s">
        <v>246</v>
      </c>
      <c r="P12" s="1" t="s">
        <v>247</v>
      </c>
      <c r="Q12" s="1" t="s">
        <v>248</v>
      </c>
      <c r="R12" s="1" t="s">
        <v>295</v>
      </c>
      <c r="S12" s="1" t="s">
        <v>250</v>
      </c>
      <c r="T12" s="1" t="s">
        <v>251</v>
      </c>
      <c r="U12" s="1" t="s">
        <v>252</v>
      </c>
    </row>
    <row r="13" s="1" customFormat="1" spans="1:21">
      <c r="A13" s="3">
        <v>17792471850</v>
      </c>
      <c r="B13" s="1" t="s">
        <v>238</v>
      </c>
      <c r="C13" s="1" t="s">
        <v>296</v>
      </c>
      <c r="D13" s="1" t="s">
        <v>297</v>
      </c>
      <c r="E13" s="1" t="s">
        <v>152</v>
      </c>
      <c r="F13" s="1" t="s">
        <v>238</v>
      </c>
      <c r="G13" s="1" t="s">
        <v>241</v>
      </c>
      <c r="H13" s="1" t="s">
        <v>242</v>
      </c>
      <c r="I13" s="1" t="s">
        <v>298</v>
      </c>
      <c r="J13" s="1" t="s">
        <v>244</v>
      </c>
      <c r="K13" s="1" t="s">
        <v>298</v>
      </c>
      <c r="L13" s="1" t="s">
        <v>298</v>
      </c>
      <c r="M13" s="1" t="s">
        <v>245</v>
      </c>
      <c r="N13" s="1" t="s">
        <v>245</v>
      </c>
      <c r="O13" s="1" t="s">
        <v>246</v>
      </c>
      <c r="P13" s="1" t="s">
        <v>247</v>
      </c>
      <c r="Q13" s="1" t="s">
        <v>248</v>
      </c>
      <c r="R13" s="1" t="s">
        <v>299</v>
      </c>
      <c r="S13" s="1" t="s">
        <v>250</v>
      </c>
      <c r="T13" s="1" t="s">
        <v>251</v>
      </c>
      <c r="U13" s="1" t="s">
        <v>252</v>
      </c>
    </row>
    <row r="14" s="1" customFormat="1" spans="1:21">
      <c r="A14" s="3">
        <v>17792345632</v>
      </c>
      <c r="B14" s="1" t="s">
        <v>238</v>
      </c>
      <c r="C14" s="1" t="s">
        <v>300</v>
      </c>
      <c r="D14" s="1" t="s">
        <v>301</v>
      </c>
      <c r="E14" s="1" t="s">
        <v>149</v>
      </c>
      <c r="F14" s="1" t="s">
        <v>238</v>
      </c>
      <c r="G14" s="1" t="s">
        <v>241</v>
      </c>
      <c r="H14" s="1" t="s">
        <v>242</v>
      </c>
      <c r="I14" s="1" t="s">
        <v>302</v>
      </c>
      <c r="J14" s="1" t="s">
        <v>244</v>
      </c>
      <c r="K14" s="1" t="s">
        <v>302</v>
      </c>
      <c r="L14" s="1" t="s">
        <v>302</v>
      </c>
      <c r="M14" s="1" t="s">
        <v>245</v>
      </c>
      <c r="N14" s="1" t="s">
        <v>245</v>
      </c>
      <c r="O14" s="1" t="s">
        <v>246</v>
      </c>
      <c r="P14" s="1" t="s">
        <v>247</v>
      </c>
      <c r="Q14" s="1" t="s">
        <v>248</v>
      </c>
      <c r="R14" s="1" t="s">
        <v>303</v>
      </c>
      <c r="S14" s="1" t="s">
        <v>250</v>
      </c>
      <c r="T14" s="1" t="s">
        <v>251</v>
      </c>
      <c r="U14" s="1" t="s">
        <v>252</v>
      </c>
    </row>
    <row r="15" s="1" customFormat="1" spans="1:21">
      <c r="A15" s="3">
        <v>17792210983</v>
      </c>
      <c r="B15" s="1" t="s">
        <v>238</v>
      </c>
      <c r="C15" s="1" t="s">
        <v>304</v>
      </c>
      <c r="D15" s="1" t="s">
        <v>305</v>
      </c>
      <c r="E15" s="1" t="s">
        <v>145</v>
      </c>
      <c r="F15" s="1" t="s">
        <v>238</v>
      </c>
      <c r="G15" s="1" t="s">
        <v>241</v>
      </c>
      <c r="H15" s="1" t="s">
        <v>242</v>
      </c>
      <c r="I15" s="1" t="s">
        <v>306</v>
      </c>
      <c r="J15" s="1" t="s">
        <v>244</v>
      </c>
      <c r="K15" s="1" t="s">
        <v>306</v>
      </c>
      <c r="L15" s="1" t="s">
        <v>306</v>
      </c>
      <c r="M15" s="1" t="s">
        <v>245</v>
      </c>
      <c r="N15" s="1" t="s">
        <v>245</v>
      </c>
      <c r="O15" s="1" t="s">
        <v>246</v>
      </c>
      <c r="P15" s="1" t="s">
        <v>247</v>
      </c>
      <c r="Q15" s="1" t="s">
        <v>248</v>
      </c>
      <c r="R15" s="1" t="s">
        <v>307</v>
      </c>
      <c r="S15" s="1" t="s">
        <v>250</v>
      </c>
      <c r="T15" s="1" t="s">
        <v>251</v>
      </c>
      <c r="U15" s="1" t="s">
        <v>252</v>
      </c>
    </row>
    <row r="16" s="1" customFormat="1" spans="1:21">
      <c r="A16" s="3">
        <v>17792198695</v>
      </c>
      <c r="B16" s="1" t="s">
        <v>238</v>
      </c>
      <c r="C16" s="1" t="s">
        <v>308</v>
      </c>
      <c r="D16" s="1" t="s">
        <v>309</v>
      </c>
      <c r="E16" s="1" t="s">
        <v>140</v>
      </c>
      <c r="F16" s="1" t="s">
        <v>238</v>
      </c>
      <c r="G16" s="1" t="s">
        <v>241</v>
      </c>
      <c r="H16" s="1" t="s">
        <v>242</v>
      </c>
      <c r="I16" s="1" t="s">
        <v>310</v>
      </c>
      <c r="J16" s="1" t="s">
        <v>244</v>
      </c>
      <c r="K16" s="1" t="s">
        <v>310</v>
      </c>
      <c r="L16" s="1" t="s">
        <v>310</v>
      </c>
      <c r="M16" s="1" t="s">
        <v>245</v>
      </c>
      <c r="N16" s="1" t="s">
        <v>245</v>
      </c>
      <c r="O16" s="1" t="s">
        <v>246</v>
      </c>
      <c r="P16" s="1" t="s">
        <v>247</v>
      </c>
      <c r="Q16" s="1" t="s">
        <v>248</v>
      </c>
      <c r="R16" s="1" t="s">
        <v>311</v>
      </c>
      <c r="S16" s="1" t="s">
        <v>250</v>
      </c>
      <c r="T16" s="1" t="s">
        <v>251</v>
      </c>
      <c r="U16" s="1" t="s">
        <v>252</v>
      </c>
    </row>
    <row r="17" s="1" customFormat="1" spans="1:21">
      <c r="A17" s="3">
        <v>17792091026</v>
      </c>
      <c r="B17" s="1" t="s">
        <v>238</v>
      </c>
      <c r="C17" s="1" t="s">
        <v>312</v>
      </c>
      <c r="D17" s="1" t="s">
        <v>313</v>
      </c>
      <c r="E17" s="1" t="s">
        <v>314</v>
      </c>
      <c r="F17" s="1" t="s">
        <v>238</v>
      </c>
      <c r="G17" s="1" t="s">
        <v>241</v>
      </c>
      <c r="H17" s="1" t="s">
        <v>242</v>
      </c>
      <c r="I17" s="1" t="s">
        <v>315</v>
      </c>
      <c r="J17" s="1" t="s">
        <v>244</v>
      </c>
      <c r="K17" s="1" t="s">
        <v>315</v>
      </c>
      <c r="L17" s="1" t="s">
        <v>315</v>
      </c>
      <c r="M17" s="1" t="s">
        <v>245</v>
      </c>
      <c r="N17" s="1" t="s">
        <v>245</v>
      </c>
      <c r="O17" s="1" t="s">
        <v>246</v>
      </c>
      <c r="P17" s="1" t="s">
        <v>247</v>
      </c>
      <c r="Q17" s="1" t="s">
        <v>248</v>
      </c>
      <c r="R17" s="1" t="s">
        <v>316</v>
      </c>
      <c r="S17" s="1" t="s">
        <v>250</v>
      </c>
      <c r="T17" s="1" t="s">
        <v>251</v>
      </c>
      <c r="U17" s="1" t="s">
        <v>252</v>
      </c>
    </row>
    <row r="18" s="1" customFormat="1" spans="1:21">
      <c r="A18" s="3">
        <v>17791985177</v>
      </c>
      <c r="B18" s="1" t="s">
        <v>238</v>
      </c>
      <c r="C18" s="1" t="s">
        <v>317</v>
      </c>
      <c r="D18" s="1" t="s">
        <v>318</v>
      </c>
      <c r="E18" s="1" t="s">
        <v>130</v>
      </c>
      <c r="F18" s="1" t="s">
        <v>238</v>
      </c>
      <c r="G18" s="1" t="s">
        <v>241</v>
      </c>
      <c r="H18" s="1" t="s">
        <v>242</v>
      </c>
      <c r="I18" s="1" t="s">
        <v>319</v>
      </c>
      <c r="J18" s="1" t="s">
        <v>244</v>
      </c>
      <c r="K18" s="1" t="s">
        <v>319</v>
      </c>
      <c r="L18" s="1" t="s">
        <v>319</v>
      </c>
      <c r="M18" s="1" t="s">
        <v>245</v>
      </c>
      <c r="N18" s="1" t="s">
        <v>245</v>
      </c>
      <c r="O18" s="1" t="s">
        <v>246</v>
      </c>
      <c r="P18" s="1" t="s">
        <v>247</v>
      </c>
      <c r="Q18" s="1" t="s">
        <v>248</v>
      </c>
      <c r="R18" s="1" t="s">
        <v>320</v>
      </c>
      <c r="S18" s="1" t="s">
        <v>250</v>
      </c>
      <c r="T18" s="1" t="s">
        <v>251</v>
      </c>
      <c r="U18" s="1" t="s">
        <v>252</v>
      </c>
    </row>
    <row r="19" s="1" customFormat="1" spans="1:21">
      <c r="A19" s="3">
        <v>17791981512</v>
      </c>
      <c r="B19" s="1" t="s">
        <v>238</v>
      </c>
      <c r="C19" s="1" t="s">
        <v>321</v>
      </c>
      <c r="D19" s="1" t="s">
        <v>322</v>
      </c>
      <c r="E19" s="1" t="s">
        <v>127</v>
      </c>
      <c r="F19" s="1" t="s">
        <v>238</v>
      </c>
      <c r="G19" s="1" t="s">
        <v>241</v>
      </c>
      <c r="H19" s="1" t="s">
        <v>242</v>
      </c>
      <c r="I19" s="1" t="s">
        <v>323</v>
      </c>
      <c r="J19" s="1" t="s">
        <v>244</v>
      </c>
      <c r="K19" s="1" t="s">
        <v>323</v>
      </c>
      <c r="L19" s="1" t="s">
        <v>323</v>
      </c>
      <c r="M19" s="1" t="s">
        <v>245</v>
      </c>
      <c r="N19" s="1" t="s">
        <v>245</v>
      </c>
      <c r="O19" s="1" t="s">
        <v>246</v>
      </c>
      <c r="P19" s="1" t="s">
        <v>247</v>
      </c>
      <c r="Q19" s="1" t="s">
        <v>248</v>
      </c>
      <c r="R19" s="1" t="s">
        <v>324</v>
      </c>
      <c r="S19" s="1" t="s">
        <v>250</v>
      </c>
      <c r="T19" s="1" t="s">
        <v>251</v>
      </c>
      <c r="U19" s="1" t="s">
        <v>252</v>
      </c>
    </row>
    <row r="20" s="1" customFormat="1" spans="1:21">
      <c r="A20" s="3">
        <v>17791838622</v>
      </c>
      <c r="B20" s="1" t="s">
        <v>238</v>
      </c>
      <c r="C20" s="1" t="s">
        <v>325</v>
      </c>
      <c r="D20" s="1" t="s">
        <v>297</v>
      </c>
      <c r="E20" s="1" t="s">
        <v>123</v>
      </c>
      <c r="F20" s="1" t="s">
        <v>238</v>
      </c>
      <c r="G20" s="1" t="s">
        <v>241</v>
      </c>
      <c r="H20" s="1" t="s">
        <v>242</v>
      </c>
      <c r="I20" s="1" t="s">
        <v>298</v>
      </c>
      <c r="J20" s="1" t="s">
        <v>244</v>
      </c>
      <c r="K20" s="1" t="s">
        <v>298</v>
      </c>
      <c r="L20" s="1" t="s">
        <v>298</v>
      </c>
      <c r="M20" s="1" t="s">
        <v>245</v>
      </c>
      <c r="N20" s="1" t="s">
        <v>245</v>
      </c>
      <c r="O20" s="1" t="s">
        <v>246</v>
      </c>
      <c r="P20" s="1" t="s">
        <v>247</v>
      </c>
      <c r="Q20" s="1" t="s">
        <v>248</v>
      </c>
      <c r="R20" s="1" t="s">
        <v>326</v>
      </c>
      <c r="S20" s="1" t="s">
        <v>250</v>
      </c>
      <c r="T20" s="1" t="s">
        <v>251</v>
      </c>
      <c r="U20" s="1" t="s">
        <v>252</v>
      </c>
    </row>
    <row r="21" s="1" customFormat="1" spans="1:21">
      <c r="A21" s="3">
        <v>17791829014</v>
      </c>
      <c r="B21" s="1" t="s">
        <v>238</v>
      </c>
      <c r="C21" s="1" t="s">
        <v>327</v>
      </c>
      <c r="D21" s="1" t="s">
        <v>328</v>
      </c>
      <c r="E21" s="1" t="s">
        <v>119</v>
      </c>
      <c r="F21" s="1" t="s">
        <v>238</v>
      </c>
      <c r="G21" s="1" t="s">
        <v>241</v>
      </c>
      <c r="H21" s="1" t="s">
        <v>242</v>
      </c>
      <c r="I21" s="1" t="s">
        <v>329</v>
      </c>
      <c r="J21" s="1" t="s">
        <v>244</v>
      </c>
      <c r="K21" s="1" t="s">
        <v>329</v>
      </c>
      <c r="L21" s="1" t="s">
        <v>329</v>
      </c>
      <c r="M21" s="1" t="s">
        <v>245</v>
      </c>
      <c r="N21" s="1" t="s">
        <v>245</v>
      </c>
      <c r="O21" s="1" t="s">
        <v>246</v>
      </c>
      <c r="P21" s="1" t="s">
        <v>247</v>
      </c>
      <c r="Q21" s="1" t="s">
        <v>248</v>
      </c>
      <c r="R21" s="1" t="s">
        <v>330</v>
      </c>
      <c r="S21" s="1" t="s">
        <v>250</v>
      </c>
      <c r="T21" s="1" t="s">
        <v>251</v>
      </c>
      <c r="U21" s="1" t="s">
        <v>252</v>
      </c>
    </row>
    <row r="22" s="1" customFormat="1" spans="1:21">
      <c r="A22" s="3">
        <v>17791687417</v>
      </c>
      <c r="B22" s="1" t="s">
        <v>238</v>
      </c>
      <c r="C22" s="1" t="s">
        <v>331</v>
      </c>
      <c r="D22" s="1" t="s">
        <v>332</v>
      </c>
      <c r="E22" s="1" t="s">
        <v>110</v>
      </c>
      <c r="F22" s="1" t="s">
        <v>238</v>
      </c>
      <c r="G22" s="1" t="s">
        <v>241</v>
      </c>
      <c r="H22" s="1" t="s">
        <v>242</v>
      </c>
      <c r="I22" s="1" t="s">
        <v>333</v>
      </c>
      <c r="J22" s="1" t="s">
        <v>244</v>
      </c>
      <c r="K22" s="1" t="s">
        <v>333</v>
      </c>
      <c r="L22" s="1" t="s">
        <v>333</v>
      </c>
      <c r="M22" s="1" t="s">
        <v>245</v>
      </c>
      <c r="N22" s="1" t="s">
        <v>245</v>
      </c>
      <c r="O22" s="1" t="s">
        <v>246</v>
      </c>
      <c r="P22" s="1" t="s">
        <v>247</v>
      </c>
      <c r="Q22" s="1" t="s">
        <v>248</v>
      </c>
      <c r="R22" s="1" t="s">
        <v>334</v>
      </c>
      <c r="S22" s="1" t="s">
        <v>250</v>
      </c>
      <c r="T22" s="1" t="s">
        <v>251</v>
      </c>
      <c r="U22" s="1" t="s">
        <v>252</v>
      </c>
    </row>
    <row r="23" s="1" customFormat="1" spans="1:21">
      <c r="A23" s="3">
        <v>17791425366</v>
      </c>
      <c r="B23" s="1" t="s">
        <v>238</v>
      </c>
      <c r="C23" s="1" t="s">
        <v>335</v>
      </c>
      <c r="D23" s="1" t="s">
        <v>318</v>
      </c>
      <c r="E23" s="1" t="s">
        <v>105</v>
      </c>
      <c r="F23" s="1" t="s">
        <v>238</v>
      </c>
      <c r="G23" s="1" t="s">
        <v>241</v>
      </c>
      <c r="H23" s="1" t="s">
        <v>242</v>
      </c>
      <c r="I23" s="1" t="s">
        <v>319</v>
      </c>
      <c r="J23" s="1" t="s">
        <v>244</v>
      </c>
      <c r="K23" s="1" t="s">
        <v>319</v>
      </c>
      <c r="L23" s="1" t="s">
        <v>319</v>
      </c>
      <c r="M23" s="1" t="s">
        <v>245</v>
      </c>
      <c r="N23" s="1" t="s">
        <v>245</v>
      </c>
      <c r="O23" s="1" t="s">
        <v>246</v>
      </c>
      <c r="P23" s="1" t="s">
        <v>247</v>
      </c>
      <c r="Q23" s="1" t="s">
        <v>248</v>
      </c>
      <c r="R23" s="1" t="s">
        <v>336</v>
      </c>
      <c r="S23" s="1" t="s">
        <v>250</v>
      </c>
      <c r="T23" s="1" t="s">
        <v>251</v>
      </c>
      <c r="U23" s="1" t="s">
        <v>252</v>
      </c>
    </row>
    <row r="24" s="1" customFormat="1" spans="1:21">
      <c r="A24" s="3">
        <v>17791397451</v>
      </c>
      <c r="B24" s="1" t="s">
        <v>238</v>
      </c>
      <c r="C24" s="1" t="s">
        <v>337</v>
      </c>
      <c r="D24" s="1" t="s">
        <v>338</v>
      </c>
      <c r="E24" s="1" t="s">
        <v>339</v>
      </c>
      <c r="F24" s="1" t="s">
        <v>238</v>
      </c>
      <c r="G24" s="1" t="s">
        <v>241</v>
      </c>
      <c r="H24" s="1" t="s">
        <v>242</v>
      </c>
      <c r="I24" s="1" t="s">
        <v>340</v>
      </c>
      <c r="J24" s="1" t="s">
        <v>244</v>
      </c>
      <c r="K24" s="1" t="s">
        <v>340</v>
      </c>
      <c r="L24" s="1" t="s">
        <v>340</v>
      </c>
      <c r="M24" s="1" t="s">
        <v>245</v>
      </c>
      <c r="N24" s="1" t="s">
        <v>245</v>
      </c>
      <c r="O24" s="1" t="s">
        <v>246</v>
      </c>
      <c r="P24" s="1" t="s">
        <v>247</v>
      </c>
      <c r="Q24" s="1" t="s">
        <v>248</v>
      </c>
      <c r="R24" s="1" t="s">
        <v>341</v>
      </c>
      <c r="S24" s="1" t="s">
        <v>250</v>
      </c>
      <c r="T24" s="1" t="s">
        <v>251</v>
      </c>
      <c r="U24" s="1" t="s">
        <v>252</v>
      </c>
    </row>
    <row r="25" s="1" customFormat="1" spans="1:21">
      <c r="A25" s="3">
        <v>17791362087</v>
      </c>
      <c r="B25" s="1" t="s">
        <v>238</v>
      </c>
      <c r="C25" s="1" t="s">
        <v>342</v>
      </c>
      <c r="D25" s="1" t="s">
        <v>343</v>
      </c>
      <c r="E25" s="1" t="s">
        <v>91</v>
      </c>
      <c r="F25" s="1" t="s">
        <v>238</v>
      </c>
      <c r="G25" s="1" t="s">
        <v>241</v>
      </c>
      <c r="H25" s="1" t="s">
        <v>242</v>
      </c>
      <c r="I25" s="1" t="s">
        <v>260</v>
      </c>
      <c r="J25" s="1" t="s">
        <v>244</v>
      </c>
      <c r="K25" s="1" t="s">
        <v>260</v>
      </c>
      <c r="L25" s="1" t="s">
        <v>260</v>
      </c>
      <c r="M25" s="1" t="s">
        <v>245</v>
      </c>
      <c r="N25" s="1" t="s">
        <v>245</v>
      </c>
      <c r="O25" s="1" t="s">
        <v>246</v>
      </c>
      <c r="P25" s="1" t="s">
        <v>247</v>
      </c>
      <c r="Q25" s="1" t="s">
        <v>248</v>
      </c>
      <c r="R25" s="1" t="s">
        <v>344</v>
      </c>
      <c r="S25" s="1" t="s">
        <v>250</v>
      </c>
      <c r="T25" s="1" t="s">
        <v>251</v>
      </c>
      <c r="U25" s="1" t="s">
        <v>252</v>
      </c>
    </row>
    <row r="26" s="1" customFormat="1" spans="1:21">
      <c r="A26" s="3">
        <v>17791313713</v>
      </c>
      <c r="B26" s="1" t="s">
        <v>238</v>
      </c>
      <c r="C26" s="1" t="s">
        <v>345</v>
      </c>
      <c r="D26" s="1" t="s">
        <v>346</v>
      </c>
      <c r="E26" s="1" t="s">
        <v>83</v>
      </c>
      <c r="F26" s="1" t="s">
        <v>238</v>
      </c>
      <c r="G26" s="1" t="s">
        <v>241</v>
      </c>
      <c r="H26" s="1" t="s">
        <v>242</v>
      </c>
      <c r="I26" s="1" t="s">
        <v>347</v>
      </c>
      <c r="J26" s="1" t="s">
        <v>244</v>
      </c>
      <c r="K26" s="1" t="s">
        <v>347</v>
      </c>
      <c r="L26" s="1" t="s">
        <v>347</v>
      </c>
      <c r="M26" s="1" t="s">
        <v>245</v>
      </c>
      <c r="N26" s="1" t="s">
        <v>245</v>
      </c>
      <c r="O26" s="1" t="s">
        <v>246</v>
      </c>
      <c r="P26" s="1" t="s">
        <v>247</v>
      </c>
      <c r="Q26" s="1" t="s">
        <v>248</v>
      </c>
      <c r="R26" s="1" t="s">
        <v>348</v>
      </c>
      <c r="S26" s="1" t="s">
        <v>250</v>
      </c>
      <c r="T26" s="1" t="s">
        <v>251</v>
      </c>
      <c r="U26" s="1" t="s">
        <v>252</v>
      </c>
    </row>
    <row r="27" s="1" customFormat="1" spans="1:21">
      <c r="A27" s="3">
        <v>17791313841</v>
      </c>
      <c r="B27" s="1" t="s">
        <v>238</v>
      </c>
      <c r="C27" s="1" t="s">
        <v>349</v>
      </c>
      <c r="D27" s="1" t="s">
        <v>350</v>
      </c>
      <c r="E27" s="1" t="s">
        <v>351</v>
      </c>
      <c r="F27" s="1" t="s">
        <v>238</v>
      </c>
      <c r="G27" s="1" t="s">
        <v>241</v>
      </c>
      <c r="H27" s="1" t="s">
        <v>242</v>
      </c>
      <c r="I27" s="1" t="s">
        <v>352</v>
      </c>
      <c r="J27" s="1" t="s">
        <v>244</v>
      </c>
      <c r="K27" s="1" t="s">
        <v>352</v>
      </c>
      <c r="L27" s="1" t="s">
        <v>352</v>
      </c>
      <c r="M27" s="1" t="s">
        <v>245</v>
      </c>
      <c r="N27" s="1" t="s">
        <v>245</v>
      </c>
      <c r="O27" s="1" t="s">
        <v>246</v>
      </c>
      <c r="P27" s="1" t="s">
        <v>247</v>
      </c>
      <c r="Q27" s="1" t="s">
        <v>248</v>
      </c>
      <c r="R27" s="1" t="s">
        <v>353</v>
      </c>
      <c r="S27" s="1" t="s">
        <v>250</v>
      </c>
      <c r="T27" s="1" t="s">
        <v>251</v>
      </c>
      <c r="U27" s="1" t="s">
        <v>252</v>
      </c>
    </row>
    <row r="28" s="1" customFormat="1" spans="1:21">
      <c r="A28" s="3">
        <v>17791280251</v>
      </c>
      <c r="B28" s="1" t="s">
        <v>238</v>
      </c>
      <c r="C28" s="1" t="s">
        <v>354</v>
      </c>
      <c r="D28" s="1" t="s">
        <v>355</v>
      </c>
      <c r="E28" s="1" t="s">
        <v>356</v>
      </c>
      <c r="F28" s="1" t="s">
        <v>238</v>
      </c>
      <c r="G28" s="1" t="s">
        <v>241</v>
      </c>
      <c r="H28" s="1" t="s">
        <v>242</v>
      </c>
      <c r="I28" s="1" t="s">
        <v>357</v>
      </c>
      <c r="J28" s="1" t="s">
        <v>244</v>
      </c>
      <c r="K28" s="1" t="s">
        <v>357</v>
      </c>
      <c r="L28" s="1" t="s">
        <v>357</v>
      </c>
      <c r="M28" s="1" t="s">
        <v>245</v>
      </c>
      <c r="N28" s="1" t="s">
        <v>245</v>
      </c>
      <c r="O28" s="1" t="s">
        <v>246</v>
      </c>
      <c r="P28" s="1" t="s">
        <v>247</v>
      </c>
      <c r="Q28" s="1" t="s">
        <v>248</v>
      </c>
      <c r="R28" s="1" t="s">
        <v>358</v>
      </c>
      <c r="S28" s="1" t="s">
        <v>250</v>
      </c>
      <c r="T28" s="1" t="s">
        <v>251</v>
      </c>
      <c r="U28" s="1" t="s">
        <v>252</v>
      </c>
    </row>
    <row r="29" s="1" customFormat="1" spans="1:21">
      <c r="A29" s="3">
        <v>17790846904</v>
      </c>
      <c r="B29" s="1" t="s">
        <v>359</v>
      </c>
      <c r="C29" s="1" t="s">
        <v>360</v>
      </c>
      <c r="D29" s="1" t="s">
        <v>361</v>
      </c>
      <c r="E29" s="1" t="s">
        <v>362</v>
      </c>
      <c r="F29" s="1" t="s">
        <v>238</v>
      </c>
      <c r="G29" s="1" t="s">
        <v>241</v>
      </c>
      <c r="H29" s="1" t="s">
        <v>242</v>
      </c>
      <c r="I29" s="1" t="s">
        <v>363</v>
      </c>
      <c r="J29" s="1" t="s">
        <v>244</v>
      </c>
      <c r="K29" s="1" t="s">
        <v>363</v>
      </c>
      <c r="L29" s="1" t="s">
        <v>363</v>
      </c>
      <c r="M29" s="1" t="s">
        <v>245</v>
      </c>
      <c r="N29" s="1" t="s">
        <v>245</v>
      </c>
      <c r="O29" s="1" t="s">
        <v>246</v>
      </c>
      <c r="P29" s="1" t="s">
        <v>247</v>
      </c>
      <c r="Q29" s="1" t="s">
        <v>248</v>
      </c>
      <c r="R29" s="1" t="s">
        <v>364</v>
      </c>
      <c r="S29" s="1" t="s">
        <v>250</v>
      </c>
      <c r="T29" s="1" t="s">
        <v>251</v>
      </c>
      <c r="U29" s="1" t="s">
        <v>252</v>
      </c>
    </row>
    <row r="30" s="1" customFormat="1" spans="1:21">
      <c r="A30" s="3">
        <v>17790560729</v>
      </c>
      <c r="B30" s="1" t="s">
        <v>359</v>
      </c>
      <c r="C30" s="1" t="s">
        <v>365</v>
      </c>
      <c r="D30" s="1" t="s">
        <v>366</v>
      </c>
      <c r="E30" s="1" t="s">
        <v>69</v>
      </c>
      <c r="F30" s="1" t="s">
        <v>238</v>
      </c>
      <c r="G30" s="1" t="s">
        <v>241</v>
      </c>
      <c r="H30" s="1" t="s">
        <v>242</v>
      </c>
      <c r="I30" s="1" t="s">
        <v>367</v>
      </c>
      <c r="J30" s="1" t="s">
        <v>244</v>
      </c>
      <c r="K30" s="1" t="s">
        <v>367</v>
      </c>
      <c r="L30" s="1" t="s">
        <v>367</v>
      </c>
      <c r="M30" s="1" t="s">
        <v>245</v>
      </c>
      <c r="N30" s="1" t="s">
        <v>245</v>
      </c>
      <c r="O30" s="1" t="s">
        <v>246</v>
      </c>
      <c r="P30" s="1" t="s">
        <v>247</v>
      </c>
      <c r="Q30" s="1" t="s">
        <v>248</v>
      </c>
      <c r="R30" s="1" t="s">
        <v>368</v>
      </c>
      <c r="S30" s="1" t="s">
        <v>250</v>
      </c>
      <c r="T30" s="1" t="s">
        <v>251</v>
      </c>
      <c r="U30" s="1" t="s">
        <v>252</v>
      </c>
    </row>
    <row r="31" s="1" customFormat="1" spans="1:21">
      <c r="A31" s="3">
        <v>17790557788</v>
      </c>
      <c r="B31" s="1" t="s">
        <v>359</v>
      </c>
      <c r="C31" s="1" t="s">
        <v>369</v>
      </c>
      <c r="D31" s="1" t="s">
        <v>366</v>
      </c>
      <c r="E31" s="1" t="s">
        <v>66</v>
      </c>
      <c r="F31" s="1" t="s">
        <v>238</v>
      </c>
      <c r="G31" s="1" t="s">
        <v>241</v>
      </c>
      <c r="H31" s="1" t="s">
        <v>242</v>
      </c>
      <c r="I31" s="1" t="s">
        <v>367</v>
      </c>
      <c r="J31" s="1" t="s">
        <v>244</v>
      </c>
      <c r="K31" s="1" t="s">
        <v>367</v>
      </c>
      <c r="L31" s="1" t="s">
        <v>367</v>
      </c>
      <c r="M31" s="1" t="s">
        <v>245</v>
      </c>
      <c r="N31" s="1" t="s">
        <v>245</v>
      </c>
      <c r="O31" s="1" t="s">
        <v>246</v>
      </c>
      <c r="P31" s="1" t="s">
        <v>247</v>
      </c>
      <c r="Q31" s="1" t="s">
        <v>248</v>
      </c>
      <c r="R31" s="1" t="s">
        <v>370</v>
      </c>
      <c r="S31" s="1" t="s">
        <v>250</v>
      </c>
      <c r="T31" s="1" t="s">
        <v>251</v>
      </c>
      <c r="U31" s="1" t="s">
        <v>252</v>
      </c>
    </row>
    <row r="32" s="1" customFormat="1" spans="1:21">
      <c r="A32" s="3">
        <v>17790486182</v>
      </c>
      <c r="B32" s="1" t="s">
        <v>359</v>
      </c>
      <c r="C32" s="1" t="s">
        <v>371</v>
      </c>
      <c r="D32" s="1" t="s">
        <v>366</v>
      </c>
      <c r="E32" s="1" t="s">
        <v>63</v>
      </c>
      <c r="F32" s="1" t="s">
        <v>238</v>
      </c>
      <c r="G32" s="1" t="s">
        <v>241</v>
      </c>
      <c r="H32" s="1" t="s">
        <v>242</v>
      </c>
      <c r="I32" s="1" t="s">
        <v>246</v>
      </c>
      <c r="J32" s="1" t="s">
        <v>244</v>
      </c>
      <c r="K32" s="1" t="s">
        <v>246</v>
      </c>
      <c r="L32" s="1" t="s">
        <v>246</v>
      </c>
      <c r="M32" s="1" t="s">
        <v>245</v>
      </c>
      <c r="N32" s="1" t="s">
        <v>245</v>
      </c>
      <c r="O32" s="1" t="s">
        <v>246</v>
      </c>
      <c r="P32" s="1" t="s">
        <v>247</v>
      </c>
      <c r="Q32" s="1" t="s">
        <v>248</v>
      </c>
      <c r="R32" s="1" t="s">
        <v>372</v>
      </c>
      <c r="S32" s="1" t="s">
        <v>250</v>
      </c>
      <c r="T32" s="1" t="s">
        <v>251</v>
      </c>
      <c r="U32" s="1" t="s">
        <v>252</v>
      </c>
    </row>
    <row r="33" s="1" customFormat="1" spans="1:21">
      <c r="A33" s="3">
        <v>17790430488</v>
      </c>
      <c r="B33" s="1" t="s">
        <v>359</v>
      </c>
      <c r="C33" s="1" t="s">
        <v>373</v>
      </c>
      <c r="D33" s="1" t="s">
        <v>366</v>
      </c>
      <c r="E33" s="1" t="s">
        <v>61</v>
      </c>
      <c r="F33" s="1" t="s">
        <v>238</v>
      </c>
      <c r="G33" s="1" t="s">
        <v>241</v>
      </c>
      <c r="H33" s="1" t="s">
        <v>242</v>
      </c>
      <c r="I33" s="1" t="s">
        <v>246</v>
      </c>
      <c r="J33" s="1" t="s">
        <v>244</v>
      </c>
      <c r="K33" s="1" t="s">
        <v>246</v>
      </c>
      <c r="L33" s="1" t="s">
        <v>246</v>
      </c>
      <c r="M33" s="1" t="s">
        <v>245</v>
      </c>
      <c r="N33" s="1" t="s">
        <v>245</v>
      </c>
      <c r="O33" s="1" t="s">
        <v>246</v>
      </c>
      <c r="P33" s="1" t="s">
        <v>247</v>
      </c>
      <c r="Q33" s="1" t="s">
        <v>248</v>
      </c>
      <c r="R33" s="1" t="s">
        <v>374</v>
      </c>
      <c r="S33" s="1" t="s">
        <v>250</v>
      </c>
      <c r="T33" s="1" t="s">
        <v>251</v>
      </c>
      <c r="U33" s="1" t="s">
        <v>252</v>
      </c>
    </row>
    <row r="34" s="1" customFormat="1" spans="1:21">
      <c r="A34" s="3">
        <v>17790112576</v>
      </c>
      <c r="B34" s="1" t="s">
        <v>359</v>
      </c>
      <c r="C34" s="1" t="s">
        <v>375</v>
      </c>
      <c r="D34" s="1" t="s">
        <v>366</v>
      </c>
      <c r="E34" s="1" t="s">
        <v>59</v>
      </c>
      <c r="F34" s="1" t="s">
        <v>238</v>
      </c>
      <c r="G34" s="1" t="s">
        <v>241</v>
      </c>
      <c r="H34" s="1" t="s">
        <v>242</v>
      </c>
      <c r="I34" s="1" t="s">
        <v>376</v>
      </c>
      <c r="J34" s="1" t="s">
        <v>244</v>
      </c>
      <c r="K34" s="1" t="s">
        <v>376</v>
      </c>
      <c r="L34" s="1" t="s">
        <v>376</v>
      </c>
      <c r="M34" s="1" t="s">
        <v>245</v>
      </c>
      <c r="N34" s="1" t="s">
        <v>245</v>
      </c>
      <c r="O34" s="1" t="s">
        <v>246</v>
      </c>
      <c r="P34" s="1" t="s">
        <v>247</v>
      </c>
      <c r="Q34" s="1" t="s">
        <v>248</v>
      </c>
      <c r="R34" s="1" t="s">
        <v>377</v>
      </c>
      <c r="S34" s="1" t="s">
        <v>250</v>
      </c>
      <c r="T34" s="1" t="s">
        <v>251</v>
      </c>
      <c r="U34" s="1" t="s">
        <v>252</v>
      </c>
    </row>
    <row r="35" s="1" customFormat="1" spans="1:21">
      <c r="A35" s="3">
        <v>17790108931</v>
      </c>
      <c r="B35" s="1" t="s">
        <v>359</v>
      </c>
      <c r="C35" s="1" t="s">
        <v>378</v>
      </c>
      <c r="D35" s="1" t="s">
        <v>350</v>
      </c>
      <c r="E35" s="1" t="s">
        <v>379</v>
      </c>
      <c r="F35" s="1" t="s">
        <v>238</v>
      </c>
      <c r="G35" s="1" t="s">
        <v>241</v>
      </c>
      <c r="H35" s="1" t="s">
        <v>242</v>
      </c>
      <c r="I35" s="1" t="s">
        <v>380</v>
      </c>
      <c r="J35" s="1" t="s">
        <v>244</v>
      </c>
      <c r="K35" s="1" t="s">
        <v>380</v>
      </c>
      <c r="L35" s="1" t="s">
        <v>380</v>
      </c>
      <c r="M35" s="1" t="s">
        <v>245</v>
      </c>
      <c r="N35" s="1" t="s">
        <v>245</v>
      </c>
      <c r="O35" s="1" t="s">
        <v>246</v>
      </c>
      <c r="P35" s="1" t="s">
        <v>247</v>
      </c>
      <c r="Q35" s="1" t="s">
        <v>248</v>
      </c>
      <c r="R35" s="1" t="s">
        <v>381</v>
      </c>
      <c r="S35" s="1" t="s">
        <v>250</v>
      </c>
      <c r="T35" s="1" t="s">
        <v>251</v>
      </c>
      <c r="U35" s="1" t="s">
        <v>252</v>
      </c>
    </row>
    <row r="36" s="1" customFormat="1" spans="1:21">
      <c r="A36" s="3">
        <v>17789999293</v>
      </c>
      <c r="B36" s="1" t="s">
        <v>359</v>
      </c>
      <c r="C36" s="1" t="s">
        <v>382</v>
      </c>
      <c r="D36" s="1" t="s">
        <v>383</v>
      </c>
      <c r="E36" s="1" t="s">
        <v>384</v>
      </c>
      <c r="F36" s="1" t="s">
        <v>359</v>
      </c>
      <c r="G36" s="1" t="s">
        <v>241</v>
      </c>
      <c r="H36" s="1" t="s">
        <v>242</v>
      </c>
      <c r="I36" s="1" t="s">
        <v>385</v>
      </c>
      <c r="J36" s="1" t="s">
        <v>244</v>
      </c>
      <c r="K36" s="1" t="s">
        <v>385</v>
      </c>
      <c r="L36" s="1" t="s">
        <v>385</v>
      </c>
      <c r="M36" s="1" t="s">
        <v>245</v>
      </c>
      <c r="N36" s="1" t="s">
        <v>245</v>
      </c>
      <c r="O36" s="1" t="s">
        <v>246</v>
      </c>
      <c r="P36" s="1" t="s">
        <v>247</v>
      </c>
      <c r="Q36" s="1" t="s">
        <v>248</v>
      </c>
      <c r="R36" s="1" t="s">
        <v>386</v>
      </c>
      <c r="S36" s="1" t="s">
        <v>250</v>
      </c>
      <c r="T36" s="1" t="s">
        <v>251</v>
      </c>
      <c r="U36" s="1" t="s">
        <v>252</v>
      </c>
    </row>
    <row r="37" s="1" customFormat="1" spans="1:21">
      <c r="A37" s="3">
        <v>17789979125</v>
      </c>
      <c r="B37" s="1" t="s">
        <v>359</v>
      </c>
      <c r="C37" s="1" t="s">
        <v>387</v>
      </c>
      <c r="D37" s="1" t="s">
        <v>388</v>
      </c>
      <c r="E37" s="1" t="s">
        <v>389</v>
      </c>
      <c r="F37" s="1" t="s">
        <v>238</v>
      </c>
      <c r="G37" s="1" t="s">
        <v>241</v>
      </c>
      <c r="H37" s="1" t="s">
        <v>242</v>
      </c>
      <c r="I37" s="1" t="s">
        <v>390</v>
      </c>
      <c r="J37" s="1" t="s">
        <v>244</v>
      </c>
      <c r="K37" s="1" t="s">
        <v>390</v>
      </c>
      <c r="L37" s="1" t="s">
        <v>390</v>
      </c>
      <c r="M37" s="1" t="s">
        <v>245</v>
      </c>
      <c r="N37" s="1" t="s">
        <v>245</v>
      </c>
      <c r="O37" s="1" t="s">
        <v>246</v>
      </c>
      <c r="P37" s="1" t="s">
        <v>247</v>
      </c>
      <c r="Q37" s="1" t="s">
        <v>248</v>
      </c>
      <c r="R37" s="1" t="s">
        <v>391</v>
      </c>
      <c r="S37" s="1" t="s">
        <v>250</v>
      </c>
      <c r="T37" s="1" t="s">
        <v>251</v>
      </c>
      <c r="U37" s="1" t="s">
        <v>252</v>
      </c>
    </row>
    <row r="38" s="1" customFormat="1" spans="1:21">
      <c r="A38" s="3">
        <v>17789349371</v>
      </c>
      <c r="B38" s="1" t="s">
        <v>359</v>
      </c>
      <c r="C38" s="1" t="s">
        <v>392</v>
      </c>
      <c r="D38" s="1" t="s">
        <v>393</v>
      </c>
      <c r="E38" s="1" t="s">
        <v>394</v>
      </c>
      <c r="F38" s="1" t="s">
        <v>238</v>
      </c>
      <c r="G38" s="1" t="s">
        <v>241</v>
      </c>
      <c r="H38" s="1" t="s">
        <v>242</v>
      </c>
      <c r="I38" s="1" t="s">
        <v>395</v>
      </c>
      <c r="J38" s="1" t="s">
        <v>244</v>
      </c>
      <c r="K38" s="1" t="s">
        <v>395</v>
      </c>
      <c r="L38" s="1" t="s">
        <v>395</v>
      </c>
      <c r="M38" s="1" t="s">
        <v>245</v>
      </c>
      <c r="N38" s="1" t="s">
        <v>245</v>
      </c>
      <c r="O38" s="1" t="s">
        <v>246</v>
      </c>
      <c r="P38" s="1" t="s">
        <v>247</v>
      </c>
      <c r="Q38" s="1" t="s">
        <v>248</v>
      </c>
      <c r="R38" s="1" t="s">
        <v>396</v>
      </c>
      <c r="S38" s="1" t="s">
        <v>250</v>
      </c>
      <c r="T38" s="1" t="s">
        <v>251</v>
      </c>
      <c r="U38" s="1" t="s">
        <v>252</v>
      </c>
    </row>
    <row r="39" s="1" customFormat="1" spans="1:21">
      <c r="A39" s="3">
        <v>17782638851</v>
      </c>
      <c r="B39" s="1" t="s">
        <v>397</v>
      </c>
      <c r="C39" s="1" t="s">
        <v>398</v>
      </c>
      <c r="D39" s="1" t="s">
        <v>399</v>
      </c>
      <c r="E39" s="1" t="s">
        <v>400</v>
      </c>
      <c r="F39" s="1" t="s">
        <v>238</v>
      </c>
      <c r="G39" s="1" t="s">
        <v>241</v>
      </c>
      <c r="H39" s="1" t="s">
        <v>242</v>
      </c>
      <c r="I39" s="1" t="s">
        <v>401</v>
      </c>
      <c r="J39" s="1" t="s">
        <v>244</v>
      </c>
      <c r="K39" s="1" t="s">
        <v>401</v>
      </c>
      <c r="L39" s="1" t="s">
        <v>401</v>
      </c>
      <c r="M39" s="1" t="s">
        <v>245</v>
      </c>
      <c r="N39" s="1" t="s">
        <v>245</v>
      </c>
      <c r="O39" s="1" t="s">
        <v>246</v>
      </c>
      <c r="P39" s="1" t="s">
        <v>247</v>
      </c>
      <c r="Q39" s="1" t="s">
        <v>248</v>
      </c>
      <c r="R39" s="1" t="s">
        <v>402</v>
      </c>
      <c r="S39" s="1" t="s">
        <v>250</v>
      </c>
      <c r="T39" s="1" t="s">
        <v>251</v>
      </c>
      <c r="U39" s="1" t="s">
        <v>252</v>
      </c>
    </row>
    <row r="40" s="1" customFormat="1" spans="1:21">
      <c r="A40" s="3">
        <v>17782323466</v>
      </c>
      <c r="B40" s="1" t="s">
        <v>403</v>
      </c>
      <c r="C40" s="1" t="s">
        <v>404</v>
      </c>
      <c r="D40" s="1" t="s">
        <v>405</v>
      </c>
      <c r="E40" s="1" t="s">
        <v>406</v>
      </c>
      <c r="F40" s="1" t="s">
        <v>238</v>
      </c>
      <c r="G40" s="1" t="s">
        <v>241</v>
      </c>
      <c r="H40" s="1" t="s">
        <v>242</v>
      </c>
      <c r="I40" s="1" t="s">
        <v>407</v>
      </c>
      <c r="J40" s="1" t="s">
        <v>244</v>
      </c>
      <c r="K40" s="1" t="s">
        <v>407</v>
      </c>
      <c r="L40" s="1" t="s">
        <v>407</v>
      </c>
      <c r="M40" s="1" t="s">
        <v>245</v>
      </c>
      <c r="N40" s="1" t="s">
        <v>245</v>
      </c>
      <c r="O40" s="1" t="s">
        <v>246</v>
      </c>
      <c r="P40" s="1" t="s">
        <v>247</v>
      </c>
      <c r="Q40" s="1" t="s">
        <v>248</v>
      </c>
      <c r="R40" s="1" t="s">
        <v>408</v>
      </c>
      <c r="S40" s="1" t="s">
        <v>250</v>
      </c>
      <c r="T40" s="1" t="s">
        <v>251</v>
      </c>
      <c r="U40" s="1" t="s">
        <v>252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2022-04-28T01:34:18Z</dcterms:created>
  <dcterms:modified xsi:type="dcterms:W3CDTF">2022-04-28T01:41:50Z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983CEEAB98C7483E8FBC8182EB41CCC4</vt:lpwstr>
  </property>
  <property fmtid="{D5CDD505-2E9C-101B-9397-08002B2CF9AE}" pid="3" name="KSOProductBuildVer">
    <vt:lpwstr>2052-11.1.0.11636</vt:lpwstr>
  </property>
</Properties>
</file>