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对账!$A$1:$X$28</definedName>
  </definedNames>
  <calcPr calcId="144525"/>
</workbook>
</file>

<file path=xl/sharedStrings.xml><?xml version="1.0" encoding="utf-8"?>
<sst xmlns="http://schemas.openxmlformats.org/spreadsheetml/2006/main" count="916" uniqueCount="358">
  <si>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</si>
  <si>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</si>
  <si>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</si>
  <si>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</si>
  <si>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</si>
  <si>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</si>
  <si>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</si>
  <si>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</si>
  <si>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</si>
  <si>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</si>
  <si>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</si>
  <si>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</si>
  <si>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</si>
  <si>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</si>
  <si>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</si>
  <si>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</si>
  <si>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</si>
  <si>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</si>
  <si>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</si>
  <si>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</si>
  <si>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</si>
  <si>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</si>
  <si>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</si>
  <si>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</si>
  <si>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</si>
  <si>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16903380385	</t>
  </si>
  <si>
    <t>Ctrip</t>
  </si>
  <si>
    <t>正常</t>
  </si>
  <si>
    <t>[圣胡安]圣胡安万豪度假及斯特拉瑞斯娱乐场酒店(San Juan Marriott Resort and Stellaris Casino)(60514106)</t>
  </si>
  <si>
    <t>大型拉奈小屋特大床客房带池景&lt;不退款&gt;&lt;2人入住&gt;</t>
  </si>
  <si>
    <t>HKD</t>
  </si>
  <si>
    <t>Sierra/Robert</t>
  </si>
  <si>
    <t>CA13030220428HKD</t>
  </si>
  <si>
    <t>未提现</t>
  </si>
  <si>
    <t>携程开票</t>
  </si>
  <si>
    <t xml:space="preserve">2322557	</t>
  </si>
  <si>
    <t xml:space="preserve">95696670	</t>
  </si>
  <si>
    <t>取消</t>
  </si>
  <si>
    <t>阶梯</t>
  </si>
  <si>
    <t xml:space="preserve">17565288648	</t>
  </si>
  <si>
    <t>[巴塞罗那]奥利维亚宫酒店(Olivia Plaza Hotel)(55639650)</t>
  </si>
  <si>
    <t>标准双人房/双床房&lt;2人入住&gt;&lt;不退款&gt;</t>
  </si>
  <si>
    <t>WOO/JIAMING PATTY</t>
  </si>
  <si>
    <t xml:space="preserve">	</t>
  </si>
  <si>
    <t xml:space="preserve">10153862	</t>
  </si>
  <si>
    <t xml:space="preserve">17717018725	</t>
  </si>
  <si>
    <t>[马卡蒂]马尼拉半岛酒店（多用途酒店）(The Peninsula Manila (Multi Use Hotel))(55312318)</t>
  </si>
  <si>
    <t>豪华双床房&lt;2人入住&gt;&lt;不退款&gt;&lt;早餐&gt;</t>
  </si>
  <si>
    <t>Dannug/Arjay</t>
  </si>
  <si>
    <t xml:space="preserve">28369799	</t>
  </si>
  <si>
    <t xml:space="preserve">17760590586	</t>
  </si>
  <si>
    <t>[迈阿密海滩]梦南海滩酒店(Dream South Beach)(55478499)</t>
  </si>
  <si>
    <t>无障碍豪华2张双人床房(黄金)&lt;不退款&gt;&lt;2人入住&gt;</t>
  </si>
  <si>
    <t>Benson/Rob,Benson/Cristy</t>
  </si>
  <si>
    <t xml:space="preserve">2496462	</t>
  </si>
  <si>
    <t xml:space="preserve">63124SC064739	</t>
  </si>
  <si>
    <t xml:space="preserve">17771506418	</t>
  </si>
  <si>
    <t>[罗马]卢斯来里酒店(Raeli Hotel Luce)(55413971)</t>
  </si>
  <si>
    <t>经济房&lt;2人入住&gt;&lt;不退款&gt;</t>
  </si>
  <si>
    <t>Teodo/Massimiliano</t>
  </si>
  <si>
    <t xml:space="preserve">acknowledge	</t>
  </si>
  <si>
    <t xml:space="preserve">17773877562	</t>
  </si>
  <si>
    <t>[巴黎]巴黎巴尔的摩之旅艾菲尔铁塔索菲特酒店(Sofitel Paris Baltimore Tour Eiffel)(55822050)</t>
  </si>
  <si>
    <t>豪华双人房&lt;2人入住&gt;&lt;不退款&gt;&lt;早餐&gt;</t>
  </si>
  <si>
    <t>Song/Ziming</t>
  </si>
  <si>
    <t xml:space="preserve">520512177	</t>
  </si>
  <si>
    <t xml:space="preserve">17781501139	</t>
  </si>
  <si>
    <t>[马德里]马德里西班牙广场酒店（美利亚酒店集团管理）(Hotel MAD Plaza España Managed by Melia)(56206363)</t>
  </si>
  <si>
    <t>景观标准房&lt;2人入住&gt;&lt;不退款&gt;</t>
  </si>
  <si>
    <t>duiveman/robby</t>
  </si>
  <si>
    <t xml:space="preserve">2201274328	</t>
  </si>
  <si>
    <t xml:space="preserve">17792545708	</t>
  </si>
  <si>
    <t>[罗托鲁瓦]罗托鲁瓦铂尔曼酒店(Pullman Rotorua)(77366672)</t>
  </si>
  <si>
    <t>城景高级特大床房&lt;不退款&gt;&lt;2人入住&gt;</t>
  </si>
  <si>
    <t>Liu/Jie,Mao/Boning</t>
  </si>
  <si>
    <t xml:space="preserve">2507719	</t>
  </si>
  <si>
    <t xml:space="preserve">A7W3WDM566	</t>
  </si>
  <si>
    <t xml:space="preserve">17814883930	</t>
  </si>
  <si>
    <t>[本那比]行政套房酒店及会议中心，温哥华都市区(Executive Suites Hotel &amp; Conference Center, Metro Vancouver)(55744967)</t>
  </si>
  <si>
    <t>一卧室大号床套房&lt;2人入住&gt;&lt;不退款&gt;</t>
  </si>
  <si>
    <t>Lyra/Susan</t>
  </si>
  <si>
    <t xml:space="preserve">76310215	</t>
  </si>
  <si>
    <t xml:space="preserve">17820879936	</t>
  </si>
  <si>
    <t>[格拉斯哥]万豪格拉斯哥酒店(Glasgow Marriott Hotel)(55337354)</t>
  </si>
  <si>
    <t>豪华客房, 1 张特大床房&lt;2人入住&gt;&lt;不退款&gt;&lt;早餐&gt;</t>
  </si>
  <si>
    <t>Iredale/Paul</t>
  </si>
  <si>
    <t xml:space="preserve">89384317	</t>
  </si>
  <si>
    <t xml:space="preserve">17821367217	</t>
  </si>
  <si>
    <t>[马萨特兰]埃森酒店(Essen's Hotel)(90386673)</t>
  </si>
  <si>
    <t>标准房, 2 张双人床, 海景&lt;2人入住&gt;&lt;不退款&gt;</t>
  </si>
  <si>
    <t>Martinez Alencaster/Nancy Elizabeth</t>
  </si>
  <si>
    <t xml:space="preserve">17822658144	</t>
  </si>
  <si>
    <t>湖景豪华超大床房&lt;不退款&gt;&lt;2人入住&gt;</t>
  </si>
  <si>
    <t>Wang/Yan,Chien/Haitang</t>
  </si>
  <si>
    <t xml:space="preserve">2518676	</t>
  </si>
  <si>
    <t xml:space="preserve">A7W3WDL578	</t>
  </si>
  <si>
    <t xml:space="preserve">17829755012	</t>
  </si>
  <si>
    <t>[曼谷]曼谷茉莉花度假酒店(Jasmine Resort Bangkok)(55270001)</t>
  </si>
  <si>
    <t>豪华双人床或双床房&lt;2人入住&gt;&lt;不退款&gt;&lt;早餐&gt;</t>
  </si>
  <si>
    <t>ZHANG/HAICHAO</t>
  </si>
  <si>
    <t xml:space="preserve">17829834564	</t>
  </si>
  <si>
    <t>[安大略]安大略机场会议中心全套房舒适酒店(Comfort Suites Ontario Airport Convention Center)(91595433)</t>
  </si>
  <si>
    <t>特大床套房带沙发床无烟&lt;2人入住&gt;&lt;不退款&gt;&lt;早餐&gt;</t>
  </si>
  <si>
    <t>Walton/Alana</t>
  </si>
  <si>
    <t xml:space="preserve">79081619	</t>
  </si>
  <si>
    <t xml:space="preserve">17834425648	</t>
  </si>
  <si>
    <t>[帕福斯]首都海岸度假村(Capital Coast Resort and Spa)(55290055)</t>
  </si>
  <si>
    <t>标准内景双人床房&lt;2人入住&gt;&lt;不退款&gt;&lt;早餐&gt;</t>
  </si>
  <si>
    <t>Solomonides/Demetris</t>
  </si>
  <si>
    <t xml:space="preserve">389512	</t>
  </si>
  <si>
    <t xml:space="preserve">17835539281	</t>
  </si>
  <si>
    <t>[桑托斯]桑托斯舒适酒店(Comfort Hotel Santos)(91595732)</t>
  </si>
  <si>
    <t>高级双床房&lt;2人入住&gt;&lt;不退款&gt;&lt;早餐&gt;</t>
  </si>
  <si>
    <t>Felicio/Ellen Torres,Torres/Oneide Camargo</t>
  </si>
  <si>
    <t xml:space="preserve">17836173046	</t>
  </si>
  <si>
    <t>湖景豪华超大床房&lt;2人入住&gt;&lt;不退款&gt;&lt;早餐&gt;</t>
  </si>
  <si>
    <t>HUANG/WEI</t>
  </si>
  <si>
    <t xml:space="preserve">2521497	</t>
  </si>
  <si>
    <t xml:space="preserve">Acknowledged	</t>
  </si>
  <si>
    <t xml:space="preserve">17837503073	</t>
  </si>
  <si>
    <t>[法里达巴德]法里达巴德丽亭酒店(Park Plaza Faridabad)(70165347)</t>
  </si>
  <si>
    <t>高级房间&lt;不退款&gt;&lt;2人入住&gt;</t>
  </si>
  <si>
    <t>Aggarwal/Anil</t>
  </si>
  <si>
    <t xml:space="preserve">0024006862	</t>
  </si>
  <si>
    <t xml:space="preserve">17837523657	</t>
  </si>
  <si>
    <t>[曼谷]曼谷是隆巴利酒店(Bally Suite Silom Bangkok)(60513922)</t>
  </si>
  <si>
    <t>尊贵双人床房&lt;2人入住&gt;&lt;不退款&gt;</t>
  </si>
  <si>
    <t>Chuah/Kean Sun</t>
  </si>
  <si>
    <t xml:space="preserve">17837963600	</t>
  </si>
  <si>
    <t>[惠斯勒]惠斯勒李斯特尔酒店(The Listel Hotel Whistler)(55290008)</t>
  </si>
  <si>
    <t>豪华2张大号床房&lt;2人入住&gt;&lt;不退款&gt;</t>
  </si>
  <si>
    <t>Ames/Bruce David</t>
  </si>
  <si>
    <t xml:space="preserve">2522371	</t>
  </si>
  <si>
    <t xml:space="preserve">EXP-1930489632	</t>
  </si>
  <si>
    <t xml:space="preserve">17838093737	</t>
  </si>
  <si>
    <t>[塔拉哈西]拉卡萨酒店及套房(La Casa Inn and Suites)(90364401)</t>
  </si>
  <si>
    <t>经济双人床房&lt;2人入住&gt;&lt;不退款&gt;</t>
  </si>
  <si>
    <t>Hunter/Ayotoullah</t>
  </si>
  <si>
    <t xml:space="preserve">121700	</t>
  </si>
  <si>
    <t xml:space="preserve">17838104718	</t>
  </si>
  <si>
    <t>[迪拜]迪拜阿尔布斯坦瑞享酒店(Mövenpick Grand Al Bustan Dubai)(55666231)</t>
  </si>
  <si>
    <t>经典房&lt;2人入住&gt;&lt;不退款&gt;</t>
  </si>
  <si>
    <t>Njie/Omar</t>
  </si>
  <si>
    <t xml:space="preserve">17838904146	</t>
  </si>
  <si>
    <t>[邦美蜀]邦美蜀木荷泰奢华酒店(Muong Thanh Luxury Buon Ma Thuot Hotel)(55491893)</t>
  </si>
  <si>
    <t>thi hoa/Đinh,thi hoa/Đinh,thi hoa/Đinh,thi hoa/Đinh</t>
  </si>
  <si>
    <t xml:space="preserve">17842801596	</t>
  </si>
  <si>
    <t>[达尼亚滩]劳德代尔堡机场南邮轮港口坎布里亚酒店(Cambria Hotel Ft Lauderdale, Airport South &amp; Cruise Port)(56196276)</t>
  </si>
  <si>
    <t>特大床套房&lt;不退款&gt;&lt;2人入住&gt;</t>
  </si>
  <si>
    <t>Miller /Clifford</t>
  </si>
  <si>
    <t xml:space="preserve">17842834006	</t>
  </si>
  <si>
    <t>Nagar/Devansh</t>
  </si>
  <si>
    <t xml:space="preserve">0024051685	</t>
  </si>
  <si>
    <t xml:space="preserve">17843101764	</t>
  </si>
  <si>
    <t>[首尔]驿三新罗舒泰酒店(Shilla Stay Yeoksam)(68031233)</t>
  </si>
  <si>
    <t>标准双人房&lt;不退款&gt;&lt;2人入住&gt;</t>
  </si>
  <si>
    <t>Kim/Heejin</t>
  </si>
  <si>
    <t xml:space="preserve">16980794403	</t>
  </si>
  <si>
    <t>调整</t>
  </si>
  <si>
    <t>[道格拉斯港]道格拉斯港喜来登大酒店(Sheraton Grand Mirage Resort, Port Douglas)(68026858)</t>
  </si>
  <si>
    <t>园景特大床房&lt;不退款&gt;&lt;2人入住&gt;</t>
  </si>
  <si>
    <t>wu/yuanyuan</t>
  </si>
  <si>
    <t xml:space="preserve">74762089	</t>
  </si>
  <si>
    <t>，</t>
  </si>
  <si>
    <t>51969.42 HKD</t>
  </si>
  <si>
    <t>A220429112800481</t>
  </si>
  <si>
    <t>A220429112644481</t>
  </si>
  <si>
    <t>A220429112141481</t>
  </si>
  <si>
    <t>总计：51969.42元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</si>
  <si>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</si>
  <si>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</si>
  <si>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</si>
  <si>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</si>
  <si>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</si>
  <si>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</si>
  <si>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</si>
  <si>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</si>
  <si>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</si>
  <si>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</si>
  <si>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</si>
  <si>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</si>
  <si>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</si>
  <si>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</si>
  <si>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</si>
  <si>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</si>
  <si>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</si>
  <si>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</si>
  <si>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2022-04-24</t>
  </si>
  <si>
    <t>2523308</t>
  </si>
  <si>
    <t>驿三新罗舒泰酒店</t>
  </si>
  <si>
    <t>Kim Heejin</t>
  </si>
  <si>
    <t>2022-04-25</t>
  </si>
  <si>
    <t>退房日周结</t>
  </si>
  <si>
    <t>536.24</t>
  </si>
  <si>
    <t>646.00</t>
  </si>
  <si>
    <t>0</t>
  </si>
  <si>
    <t>0.00</t>
  </si>
  <si>
    <t>携程汇智国际直连</t>
  </si>
  <si>
    <t>925</t>
  </si>
  <si>
    <t>2022-04-24 20:25:21</t>
  </si>
  <si>
    <t>否</t>
  </si>
  <si>
    <t>汇智国际旅游发展有限公司</t>
  </si>
  <si>
    <t>直连</t>
  </si>
  <si>
    <t>2523196</t>
  </si>
  <si>
    <t>法里达巴德丽亭酒店</t>
  </si>
  <si>
    <t>Nagar Devansh</t>
  </si>
  <si>
    <t>260.65</t>
  </si>
  <si>
    <t>314.00</t>
  </si>
  <si>
    <t>-313</t>
  </si>
  <si>
    <t>-260</t>
  </si>
  <si>
    <t>2022-04-24 18:42:17</t>
  </si>
  <si>
    <t>2523180</t>
  </si>
  <si>
    <t>劳德代尔堡机场南及邮轮港口坎布里亚套房酒店</t>
  </si>
  <si>
    <t>Miller Clifford</t>
  </si>
  <si>
    <t>945.48</t>
  </si>
  <si>
    <t>1139.00</t>
  </si>
  <si>
    <t>2022-04-24 18:31:58</t>
  </si>
  <si>
    <t>2522842</t>
  </si>
  <si>
    <t>邦美蜀木荷泰奢华酒店</t>
  </si>
  <si>
    <t>thi hoa Đinh,thi hoa Đinh,thi hoa Đinh,thi hoa Đinh</t>
  </si>
  <si>
    <t>742.11</t>
  </si>
  <si>
    <t>894.00</t>
  </si>
  <si>
    <t>2022-04-24 13:53:28</t>
  </si>
  <si>
    <t>2522475</t>
  </si>
  <si>
    <t xml:space="preserve">迪拜布斯坦罗达酒店  </t>
  </si>
  <si>
    <t>Njie Omar</t>
  </si>
  <si>
    <t>335.36</t>
  </si>
  <si>
    <t>404.00</t>
  </si>
  <si>
    <t>2022-04-24 06:53:23</t>
  </si>
  <si>
    <t>2522466</t>
  </si>
  <si>
    <t>拉卡萨套房旅馆</t>
  </si>
  <si>
    <t>Hunter Ayotoullah</t>
  </si>
  <si>
    <t>268.95</t>
  </si>
  <si>
    <t>324.00</t>
  </si>
  <si>
    <t>2022-04-24 06:44:09</t>
  </si>
  <si>
    <t>2522371</t>
  </si>
  <si>
    <t>惠斯勒李斯特尔酒店</t>
  </si>
  <si>
    <t>Ames Bruce David</t>
  </si>
  <si>
    <t>665.82</t>
  </si>
  <si>
    <t>802.00</t>
  </si>
  <si>
    <t>2022-04-24 01:50:32</t>
  </si>
  <si>
    <t>2022-04-23</t>
  </si>
  <si>
    <t>2522200</t>
  </si>
  <si>
    <t>曼谷是隆巴利酒店</t>
  </si>
  <si>
    <t>Chuah Kean Sun</t>
  </si>
  <si>
    <t>318.80</t>
  </si>
  <si>
    <t>384.00</t>
  </si>
  <si>
    <t>2022-04-23 21:42:11</t>
  </si>
  <si>
    <t>2522193</t>
  </si>
  <si>
    <t>Aggarwal Anil</t>
  </si>
  <si>
    <t>260.68</t>
  </si>
  <si>
    <t>2022-04-23 21:36:02</t>
  </si>
  <si>
    <t>2521497</t>
  </si>
  <si>
    <t>罗托鲁瓦铂尔曼酒店</t>
  </si>
  <si>
    <t>HUANG WEI</t>
  </si>
  <si>
    <t>1837.23</t>
  </si>
  <si>
    <t>2213.00</t>
  </si>
  <si>
    <t>2022-04-23 12:56:31</t>
  </si>
  <si>
    <t>2521113</t>
  </si>
  <si>
    <t>桑托斯舒适酒店</t>
  </si>
  <si>
    <t>Felicio Ellen Torres,Torres Oneide Camargo</t>
  </si>
  <si>
    <t>339.55</t>
  </si>
  <si>
    <t>409.00</t>
  </si>
  <si>
    <t>2022-04-23 04:47:14</t>
  </si>
  <si>
    <t>2022-04-22</t>
  </si>
  <si>
    <t>2520806</t>
  </si>
  <si>
    <t>首都海岸度假村</t>
  </si>
  <si>
    <t>Solomonides Demetris</t>
  </si>
  <si>
    <t>517.41</t>
  </si>
  <si>
    <t>628.00</t>
  </si>
  <si>
    <t>2022-04-22 19:50:46</t>
  </si>
  <si>
    <t>2520116</t>
  </si>
  <si>
    <t>舒适套房安大略省会议中心酒店</t>
  </si>
  <si>
    <t>Walton Alana</t>
  </si>
  <si>
    <t>781.88</t>
  </si>
  <si>
    <t>949.00</t>
  </si>
  <si>
    <t>2022-04-22 07:20:01</t>
  </si>
  <si>
    <t>2520051</t>
  </si>
  <si>
    <t>曼谷茉莉花度假酒店</t>
  </si>
  <si>
    <t>ZHANG HAICHAO</t>
  </si>
  <si>
    <t>842.85</t>
  </si>
  <si>
    <t>1023.00</t>
  </si>
  <si>
    <t>2022-04-22 02:36:18</t>
  </si>
  <si>
    <t>2022-04-20</t>
  </si>
  <si>
    <t>2518676</t>
  </si>
  <si>
    <t>Wang Yan,Chien Haitang</t>
  </si>
  <si>
    <t>4259.61</t>
  </si>
  <si>
    <t>5215.00</t>
  </si>
  <si>
    <t>2022-04-20 14:04:23</t>
  </si>
  <si>
    <t>2022-04-19</t>
  </si>
  <si>
    <t>2518283</t>
  </si>
  <si>
    <t>埃森酒店</t>
  </si>
  <si>
    <t>Martinez Alencaster Nancy Elizabeth</t>
  </si>
  <si>
    <t>267.61</t>
  </si>
  <si>
    <t>329.00</t>
  </si>
  <si>
    <t>2022-04-19 21:56:06</t>
  </si>
  <si>
    <t>2518085</t>
  </si>
  <si>
    <t>万豪格拉斯哥酒店</t>
  </si>
  <si>
    <t>Iredale Paul</t>
  </si>
  <si>
    <t>902.06</t>
  </si>
  <si>
    <t>1109.00</t>
  </si>
  <si>
    <t>2022-04-19 18:42:10</t>
  </si>
  <si>
    <t>2022-04-18</t>
  </si>
  <si>
    <t>2516265</t>
  </si>
  <si>
    <t>行政套房酒店及会议中心，温哥华都市区</t>
  </si>
  <si>
    <t>Lyra Susan</t>
  </si>
  <si>
    <t>869.03</t>
  </si>
  <si>
    <t>1068.00</t>
  </si>
  <si>
    <t>2022-04-18 14:44:57</t>
  </si>
  <si>
    <t>2022-04-12</t>
  </si>
  <si>
    <t>2507719</t>
  </si>
  <si>
    <t>Liu Jie,Mao Boning</t>
  </si>
  <si>
    <t>1980.71</t>
  </si>
  <si>
    <t>2433.00</t>
  </si>
  <si>
    <t>2022-04-12 20:22:28</t>
  </si>
  <si>
    <t>2022-04-09</t>
  </si>
  <si>
    <t>2504329</t>
  </si>
  <si>
    <t>马德里西班牙广场酒店（美利亚管理）</t>
  </si>
  <si>
    <t>duiveman robby</t>
  </si>
  <si>
    <t>3929.54</t>
  </si>
  <si>
    <t>4831.00</t>
  </si>
  <si>
    <t>2022-04-09 16:13:40</t>
  </si>
  <si>
    <t>2022-04-08</t>
  </si>
  <si>
    <t>2502694</t>
  </si>
  <si>
    <t>巴黎巴尔的摩之旅艾菲尔铁塔索菲特酒店</t>
  </si>
  <si>
    <t>Song Ziming</t>
  </si>
  <si>
    <t>2022-04-21</t>
  </si>
  <si>
    <t>9468.20</t>
  </si>
  <si>
    <t>11646.00</t>
  </si>
  <si>
    <t>2022-04-08 09:49:30</t>
  </si>
  <si>
    <t>2022-04-07</t>
  </si>
  <si>
    <t>2500734</t>
  </si>
  <si>
    <t>卢斯酒店</t>
  </si>
  <si>
    <t>Teodo Massimiliano</t>
  </si>
  <si>
    <t>2509.93</t>
  </si>
  <si>
    <t>3088.00</t>
  </si>
  <si>
    <t>2022-04-07 01:37:27</t>
  </si>
  <si>
    <t>2022-04-04</t>
  </si>
  <si>
    <t>2496462</t>
  </si>
  <si>
    <t>梦南海滩酒店</t>
  </si>
  <si>
    <t>Benson Rob,Benson Cristy</t>
  </si>
  <si>
    <t>2608.40</t>
  </si>
  <si>
    <t>3206.00</t>
  </si>
  <si>
    <t>2022-04-04 04:28:41</t>
  </si>
  <si>
    <t>2022-03-26</t>
  </si>
  <si>
    <t>2483556</t>
  </si>
  <si>
    <t>马尼拉半岛酒店（多用途酒店）</t>
  </si>
  <si>
    <t>Dannug Arjay</t>
  </si>
  <si>
    <t>716.03</t>
  </si>
  <si>
    <t>879.00</t>
  </si>
  <si>
    <t>2022-03-26 11:26:37</t>
  </si>
  <si>
    <t>2022-03-05</t>
  </si>
  <si>
    <t>2450498</t>
  </si>
  <si>
    <t>奥利维亚宫酒店</t>
  </si>
  <si>
    <t>WOO JIAMING PATTY</t>
  </si>
  <si>
    <t>2169.99</t>
  </si>
  <si>
    <t>2679.00</t>
  </si>
  <si>
    <t>2022-03-05 17:33:52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</si>
</sst>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6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0" borderId="2" applyNumberFormat="0" applyFon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7" fillId="28" borderId="7" applyNumberFormat="0" applyAlignment="0" applyProtection="0">
      <alignment vertical="center"/>
    </xf>
    <xf numFmtId="0" fontId="18" fillId="28" borderId="1" applyNumberFormat="0" applyAlignment="0" applyProtection="0">
      <alignment vertical="center"/>
    </xf>
    <xf numFmtId="0" fontId="20" fillId="30" borderId="8" applyNumberForma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2" borderId="0" xfId="0" applyNumberFormat="1" applyFont="1" applyFill="1" applyAlignment="1">
      <alignment vertical="center"/>
    </xf>
    <xf numFmtId="14" fontId="0" fillId="2" borderId="0" xfId="0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9">
        <v>44672</v>
      </c>
      <c r="G2" s="9">
        <v>44676</v>
      </c>
      <c r="H2" s="4">
        <v>1</v>
      </c>
      <c r="I2" s="4">
        <v>4</v>
      </c>
      <c r="J2" s="4">
        <v>4</v>
      </c>
      <c r="K2" s="4" t="s">
        <v>30</v>
      </c>
      <c r="L2" s="4">
        <v>14976</v>
      </c>
      <c r="M2" s="4">
        <v>14976</v>
      </c>
      <c r="N2" s="4" t="s">
        <v>31</v>
      </c>
      <c r="O2" s="4" t="s">
        <v>32</v>
      </c>
      <c r="P2" s="4" t="s">
        <v>33</v>
      </c>
      <c r="Q2" s="4">
        <v>0</v>
      </c>
      <c r="R2" s="10">
        <v>44532</v>
      </c>
      <c r="S2" s="9">
        <v>44679</v>
      </c>
      <c r="T2" s="4" t="s">
        <v>34</v>
      </c>
      <c r="U2" s="4">
        <v>14976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9">
        <v>44672</v>
      </c>
      <c r="G3" s="9">
        <v>44676</v>
      </c>
      <c r="H3" s="4">
        <v>1</v>
      </c>
      <c r="I3" s="4">
        <v>4</v>
      </c>
      <c r="J3" s="4">
        <v>4</v>
      </c>
      <c r="K3" s="4" t="s">
        <v>30</v>
      </c>
      <c r="L3" s="4">
        <v>-14976</v>
      </c>
      <c r="M3" s="4">
        <v>-14976</v>
      </c>
      <c r="N3" s="4" t="s">
        <v>31</v>
      </c>
      <c r="O3" s="4" t="s">
        <v>32</v>
      </c>
      <c r="P3" s="4" t="s">
        <v>33</v>
      </c>
      <c r="Q3" s="4">
        <v>0</v>
      </c>
      <c r="R3" s="10">
        <v>44532</v>
      </c>
      <c r="S3" s="9">
        <v>44679</v>
      </c>
      <c r="T3" s="4" t="s">
        <v>34</v>
      </c>
      <c r="U3" s="4">
        <v>-14976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25</v>
      </c>
      <c r="B4" s="4" t="s">
        <v>26</v>
      </c>
      <c r="C4" s="4" t="s">
        <v>38</v>
      </c>
      <c r="D4" s="4" t="s">
        <v>28</v>
      </c>
      <c r="E4" s="4" t="s">
        <v>29</v>
      </c>
      <c r="F4" s="9">
        <v>44672</v>
      </c>
      <c r="G4" s="9">
        <v>44676</v>
      </c>
      <c r="H4" s="4">
        <v>1</v>
      </c>
      <c r="I4" s="4">
        <v>4</v>
      </c>
      <c r="J4" s="4">
        <v>4</v>
      </c>
      <c r="K4" s="4" t="s">
        <v>30</v>
      </c>
      <c r="L4" s="4">
        <v>3791.92</v>
      </c>
      <c r="M4" s="4">
        <v>3791.92</v>
      </c>
      <c r="N4" s="4" t="s">
        <v>31</v>
      </c>
      <c r="O4" s="4" t="s">
        <v>32</v>
      </c>
      <c r="P4" s="4" t="s">
        <v>33</v>
      </c>
      <c r="Q4" s="4">
        <v>0</v>
      </c>
      <c r="R4" s="10">
        <v>44532</v>
      </c>
      <c r="S4" s="9">
        <v>44679</v>
      </c>
      <c r="T4" s="4" t="s">
        <v>34</v>
      </c>
      <c r="U4" s="4">
        <v>3791.92</v>
      </c>
      <c r="V4" s="4">
        <v>0</v>
      </c>
      <c r="W4" s="4">
        <v>0</v>
      </c>
      <c r="X4" s="4" t="s">
        <v>35</v>
      </c>
      <c r="Y4" s="4" t="s">
        <v>36</v>
      </c>
    </row>
    <row r="5" s="4" customFormat="1" spans="1:25">
      <c r="A5" s="4" t="s">
        <v>39</v>
      </c>
      <c r="B5" s="4" t="s">
        <v>26</v>
      </c>
      <c r="C5" s="4" t="s">
        <v>27</v>
      </c>
      <c r="D5" s="4" t="s">
        <v>40</v>
      </c>
      <c r="E5" s="4" t="s">
        <v>41</v>
      </c>
      <c r="F5" s="9">
        <v>44674</v>
      </c>
      <c r="G5" s="9">
        <v>44676</v>
      </c>
      <c r="H5" s="4">
        <v>1</v>
      </c>
      <c r="I5" s="4">
        <v>2</v>
      </c>
      <c r="J5" s="4">
        <v>2</v>
      </c>
      <c r="K5" s="4" t="s">
        <v>30</v>
      </c>
      <c r="L5" s="4">
        <v>2679</v>
      </c>
      <c r="M5" s="4">
        <v>2679</v>
      </c>
      <c r="N5" s="4" t="s">
        <v>42</v>
      </c>
      <c r="O5" s="4" t="s">
        <v>32</v>
      </c>
      <c r="P5" s="4" t="s">
        <v>33</v>
      </c>
      <c r="Q5" s="4">
        <v>0</v>
      </c>
      <c r="R5" s="10">
        <v>44625</v>
      </c>
      <c r="S5" s="9">
        <v>44679</v>
      </c>
      <c r="T5" s="4" t="s">
        <v>34</v>
      </c>
      <c r="U5" s="4">
        <v>2679</v>
      </c>
      <c r="V5" s="4">
        <v>0</v>
      </c>
      <c r="W5" s="4">
        <v>0</v>
      </c>
      <c r="X5" s="4" t="s">
        <v>43</v>
      </c>
      <c r="Y5" s="4" t="s">
        <v>44</v>
      </c>
    </row>
    <row r="6" s="4" customFormat="1" spans="1:25">
      <c r="A6" s="4" t="s">
        <v>45</v>
      </c>
      <c r="B6" s="4" t="s">
        <v>26</v>
      </c>
      <c r="C6" s="4" t="s">
        <v>27</v>
      </c>
      <c r="D6" s="4" t="s">
        <v>46</v>
      </c>
      <c r="E6" s="4" t="s">
        <v>47</v>
      </c>
      <c r="F6" s="9">
        <v>44675</v>
      </c>
      <c r="G6" s="9">
        <v>44676</v>
      </c>
      <c r="H6" s="4">
        <v>1</v>
      </c>
      <c r="I6" s="4">
        <v>1</v>
      </c>
      <c r="J6" s="4">
        <v>1</v>
      </c>
      <c r="K6" s="4" t="s">
        <v>30</v>
      </c>
      <c r="L6" s="4">
        <v>879</v>
      </c>
      <c r="M6" s="4">
        <v>879</v>
      </c>
      <c r="N6" s="4" t="s">
        <v>48</v>
      </c>
      <c r="O6" s="4" t="s">
        <v>32</v>
      </c>
      <c r="P6" s="4" t="s">
        <v>33</v>
      </c>
      <c r="Q6" s="4">
        <v>0</v>
      </c>
      <c r="R6" s="10">
        <v>44646</v>
      </c>
      <c r="S6" s="9">
        <v>44679</v>
      </c>
      <c r="T6" s="4" t="s">
        <v>34</v>
      </c>
      <c r="U6" s="4">
        <v>879</v>
      </c>
      <c r="V6" s="4">
        <v>0</v>
      </c>
      <c r="W6" s="4">
        <v>0</v>
      </c>
      <c r="X6" s="4" t="s">
        <v>43</v>
      </c>
      <c r="Y6" s="4" t="s">
        <v>49</v>
      </c>
    </row>
    <row r="7" s="4" customFormat="1" spans="1:25">
      <c r="A7" s="4" t="s">
        <v>50</v>
      </c>
      <c r="B7" s="4" t="s">
        <v>26</v>
      </c>
      <c r="C7" s="4" t="s">
        <v>27</v>
      </c>
      <c r="D7" s="4" t="s">
        <v>51</v>
      </c>
      <c r="E7" s="4" t="s">
        <v>52</v>
      </c>
      <c r="F7" s="9">
        <v>44675</v>
      </c>
      <c r="G7" s="9">
        <v>44676</v>
      </c>
      <c r="H7" s="4">
        <v>1</v>
      </c>
      <c r="I7" s="4">
        <v>1</v>
      </c>
      <c r="J7" s="4">
        <v>1</v>
      </c>
      <c r="K7" s="4" t="s">
        <v>30</v>
      </c>
      <c r="L7" s="4">
        <v>3206</v>
      </c>
      <c r="M7" s="4">
        <v>3206</v>
      </c>
      <c r="N7" s="4" t="s">
        <v>53</v>
      </c>
      <c r="O7" s="4" t="s">
        <v>32</v>
      </c>
      <c r="P7" s="4" t="s">
        <v>33</v>
      </c>
      <c r="Q7" s="4">
        <v>0</v>
      </c>
      <c r="R7" s="10">
        <v>44655</v>
      </c>
      <c r="S7" s="9">
        <v>44679</v>
      </c>
      <c r="T7" s="4" t="s">
        <v>34</v>
      </c>
      <c r="U7" s="4">
        <v>3206</v>
      </c>
      <c r="V7" s="4">
        <v>0</v>
      </c>
      <c r="W7" s="4">
        <v>0</v>
      </c>
      <c r="X7" s="4" t="s">
        <v>54</v>
      </c>
      <c r="Y7" s="4" t="s">
        <v>55</v>
      </c>
    </row>
    <row r="8" s="4" customFormat="1" spans="1:25">
      <c r="A8" s="4" t="s">
        <v>56</v>
      </c>
      <c r="B8" s="4" t="s">
        <v>26</v>
      </c>
      <c r="C8" s="4" t="s">
        <v>27</v>
      </c>
      <c r="D8" s="4" t="s">
        <v>57</v>
      </c>
      <c r="E8" s="4" t="s">
        <v>58</v>
      </c>
      <c r="F8" s="9">
        <v>44672</v>
      </c>
      <c r="G8" s="9">
        <v>44676</v>
      </c>
      <c r="H8" s="4">
        <v>1</v>
      </c>
      <c r="I8" s="4">
        <v>4</v>
      </c>
      <c r="J8" s="4">
        <v>4</v>
      </c>
      <c r="K8" s="4" t="s">
        <v>30</v>
      </c>
      <c r="L8" s="4">
        <v>3088</v>
      </c>
      <c r="M8" s="4">
        <v>3088</v>
      </c>
      <c r="N8" s="4" t="s">
        <v>59</v>
      </c>
      <c r="O8" s="4" t="s">
        <v>32</v>
      </c>
      <c r="P8" s="4" t="s">
        <v>33</v>
      </c>
      <c r="Q8" s="4">
        <v>0</v>
      </c>
      <c r="R8" s="10">
        <v>44658</v>
      </c>
      <c r="S8" s="9">
        <v>44679</v>
      </c>
      <c r="T8" s="4" t="s">
        <v>34</v>
      </c>
      <c r="U8" s="4">
        <v>3088</v>
      </c>
      <c r="V8" s="4">
        <v>0</v>
      </c>
      <c r="W8" s="4">
        <v>0</v>
      </c>
      <c r="X8" s="4" t="s">
        <v>43</v>
      </c>
      <c r="Y8" s="4" t="s">
        <v>60</v>
      </c>
    </row>
    <row r="9" s="4" customFormat="1" spans="1:25">
      <c r="A9" s="4" t="s">
        <v>61</v>
      </c>
      <c r="B9" s="4" t="s">
        <v>26</v>
      </c>
      <c r="C9" s="4" t="s">
        <v>27</v>
      </c>
      <c r="D9" s="4" t="s">
        <v>62</v>
      </c>
      <c r="E9" s="4" t="s">
        <v>63</v>
      </c>
      <c r="F9" s="9">
        <v>44672</v>
      </c>
      <c r="G9" s="9">
        <v>44676</v>
      </c>
      <c r="H9" s="4">
        <v>1</v>
      </c>
      <c r="I9" s="4">
        <v>4</v>
      </c>
      <c r="J9" s="4">
        <v>4</v>
      </c>
      <c r="K9" s="4" t="s">
        <v>30</v>
      </c>
      <c r="L9" s="4">
        <v>11646</v>
      </c>
      <c r="M9" s="4">
        <v>11646</v>
      </c>
      <c r="N9" s="4" t="s">
        <v>64</v>
      </c>
      <c r="O9" s="4" t="s">
        <v>32</v>
      </c>
      <c r="P9" s="4" t="s">
        <v>33</v>
      </c>
      <c r="Q9" s="4">
        <v>0</v>
      </c>
      <c r="R9" s="10">
        <v>44659</v>
      </c>
      <c r="S9" s="9">
        <v>44679</v>
      </c>
      <c r="T9" s="4" t="s">
        <v>34</v>
      </c>
      <c r="U9" s="4">
        <v>11646</v>
      </c>
      <c r="V9" s="4">
        <v>0</v>
      </c>
      <c r="W9" s="4">
        <v>0</v>
      </c>
      <c r="X9" s="4" t="s">
        <v>43</v>
      </c>
      <c r="Y9" s="4" t="s">
        <v>65</v>
      </c>
    </row>
    <row r="10" s="4" customFormat="1" spans="1:25">
      <c r="A10" s="4" t="s">
        <v>66</v>
      </c>
      <c r="B10" s="4" t="s">
        <v>26</v>
      </c>
      <c r="C10" s="4" t="s">
        <v>27</v>
      </c>
      <c r="D10" s="4" t="s">
        <v>67</v>
      </c>
      <c r="E10" s="4" t="s">
        <v>68</v>
      </c>
      <c r="F10" s="9">
        <v>44673</v>
      </c>
      <c r="G10" s="9">
        <v>44676</v>
      </c>
      <c r="H10" s="4">
        <v>1</v>
      </c>
      <c r="I10" s="4">
        <v>3</v>
      </c>
      <c r="J10" s="4">
        <v>3</v>
      </c>
      <c r="K10" s="4" t="s">
        <v>30</v>
      </c>
      <c r="L10" s="4">
        <v>4831</v>
      </c>
      <c r="M10" s="4">
        <v>4831</v>
      </c>
      <c r="N10" s="4" t="s">
        <v>69</v>
      </c>
      <c r="O10" s="4" t="s">
        <v>32</v>
      </c>
      <c r="P10" s="4" t="s">
        <v>33</v>
      </c>
      <c r="Q10" s="4">
        <v>0</v>
      </c>
      <c r="R10" s="10">
        <v>44660</v>
      </c>
      <c r="S10" s="9">
        <v>44679</v>
      </c>
      <c r="T10" s="4" t="s">
        <v>34</v>
      </c>
      <c r="U10" s="4">
        <v>4831</v>
      </c>
      <c r="V10" s="4">
        <v>0</v>
      </c>
      <c r="W10" s="4">
        <v>0</v>
      </c>
      <c r="X10" s="4" t="s">
        <v>43</v>
      </c>
      <c r="Y10" s="4" t="s">
        <v>70</v>
      </c>
    </row>
    <row r="11" s="4" customFormat="1" spans="1:25">
      <c r="A11" s="4" t="s">
        <v>71</v>
      </c>
      <c r="B11" s="4" t="s">
        <v>26</v>
      </c>
      <c r="C11" s="4" t="s">
        <v>27</v>
      </c>
      <c r="D11" s="4" t="s">
        <v>72</v>
      </c>
      <c r="E11" s="4" t="s">
        <v>73</v>
      </c>
      <c r="F11" s="9">
        <v>44674</v>
      </c>
      <c r="G11" s="9">
        <v>44676</v>
      </c>
      <c r="H11" s="4">
        <v>1</v>
      </c>
      <c r="I11" s="4">
        <v>2</v>
      </c>
      <c r="J11" s="4">
        <v>2</v>
      </c>
      <c r="K11" s="4" t="s">
        <v>30</v>
      </c>
      <c r="L11" s="4">
        <v>2433</v>
      </c>
      <c r="M11" s="4">
        <v>2433</v>
      </c>
      <c r="N11" s="4" t="s">
        <v>74</v>
      </c>
      <c r="O11" s="4" t="s">
        <v>32</v>
      </c>
      <c r="P11" s="4" t="s">
        <v>33</v>
      </c>
      <c r="Q11" s="4">
        <v>0</v>
      </c>
      <c r="R11" s="10">
        <v>44663</v>
      </c>
      <c r="S11" s="9">
        <v>44679</v>
      </c>
      <c r="T11" s="4" t="s">
        <v>34</v>
      </c>
      <c r="U11" s="4">
        <v>2433</v>
      </c>
      <c r="V11" s="4">
        <v>0</v>
      </c>
      <c r="W11" s="4">
        <v>0</v>
      </c>
      <c r="X11" s="4" t="s">
        <v>75</v>
      </c>
      <c r="Y11" s="4" t="s">
        <v>76</v>
      </c>
    </row>
    <row r="12" s="4" customFormat="1" spans="1:25">
      <c r="A12" s="4" t="s">
        <v>77</v>
      </c>
      <c r="B12" s="4" t="s">
        <v>26</v>
      </c>
      <c r="C12" s="4" t="s">
        <v>27</v>
      </c>
      <c r="D12" s="4" t="s">
        <v>78</v>
      </c>
      <c r="E12" s="4" t="s">
        <v>79</v>
      </c>
      <c r="F12" s="9">
        <v>44675</v>
      </c>
      <c r="G12" s="9">
        <v>44676</v>
      </c>
      <c r="H12" s="4">
        <v>1</v>
      </c>
      <c r="I12" s="4">
        <v>1</v>
      </c>
      <c r="J12" s="4">
        <v>1</v>
      </c>
      <c r="K12" s="4" t="s">
        <v>30</v>
      </c>
      <c r="L12" s="4">
        <v>1068</v>
      </c>
      <c r="M12" s="4">
        <v>1068</v>
      </c>
      <c r="N12" s="4" t="s">
        <v>80</v>
      </c>
      <c r="O12" s="4" t="s">
        <v>32</v>
      </c>
      <c r="P12" s="4" t="s">
        <v>33</v>
      </c>
      <c r="Q12" s="4">
        <v>0</v>
      </c>
      <c r="R12" s="10">
        <v>44669</v>
      </c>
      <c r="S12" s="9">
        <v>44679</v>
      </c>
      <c r="T12" s="4" t="s">
        <v>34</v>
      </c>
      <c r="U12" s="4">
        <v>1068</v>
      </c>
      <c r="V12" s="4">
        <v>0</v>
      </c>
      <c r="W12" s="4">
        <v>0</v>
      </c>
      <c r="X12" s="4" t="s">
        <v>43</v>
      </c>
      <c r="Y12" s="4" t="s">
        <v>81</v>
      </c>
    </row>
    <row r="13" s="4" customFormat="1" spans="1:25">
      <c r="A13" s="4" t="s">
        <v>82</v>
      </c>
      <c r="B13" s="4" t="s">
        <v>26</v>
      </c>
      <c r="C13" s="4" t="s">
        <v>27</v>
      </c>
      <c r="D13" s="4" t="s">
        <v>83</v>
      </c>
      <c r="E13" s="4" t="s">
        <v>84</v>
      </c>
      <c r="F13" s="9">
        <v>44675</v>
      </c>
      <c r="G13" s="9">
        <v>44676</v>
      </c>
      <c r="H13" s="4">
        <v>1</v>
      </c>
      <c r="I13" s="4">
        <v>1</v>
      </c>
      <c r="J13" s="4">
        <v>1</v>
      </c>
      <c r="K13" s="4" t="s">
        <v>30</v>
      </c>
      <c r="L13" s="4">
        <v>1109</v>
      </c>
      <c r="M13" s="4">
        <v>1109</v>
      </c>
      <c r="N13" s="4" t="s">
        <v>85</v>
      </c>
      <c r="O13" s="4" t="s">
        <v>32</v>
      </c>
      <c r="P13" s="4" t="s">
        <v>33</v>
      </c>
      <c r="Q13" s="4">
        <v>0</v>
      </c>
      <c r="R13" s="10">
        <v>44670</v>
      </c>
      <c r="S13" s="9">
        <v>44679</v>
      </c>
      <c r="T13" s="4" t="s">
        <v>34</v>
      </c>
      <c r="U13" s="4">
        <v>1109</v>
      </c>
      <c r="V13" s="4">
        <v>0</v>
      </c>
      <c r="W13" s="4">
        <v>0</v>
      </c>
      <c r="X13" s="4" t="s">
        <v>43</v>
      </c>
      <c r="Y13" s="4" t="s">
        <v>86</v>
      </c>
    </row>
    <row r="14" s="4" customFormat="1" spans="1:25">
      <c r="A14" s="4" t="s">
        <v>87</v>
      </c>
      <c r="B14" s="4" t="s">
        <v>26</v>
      </c>
      <c r="C14" s="4" t="s">
        <v>27</v>
      </c>
      <c r="D14" s="4" t="s">
        <v>88</v>
      </c>
      <c r="E14" s="4" t="s">
        <v>89</v>
      </c>
      <c r="F14" s="9">
        <v>44675</v>
      </c>
      <c r="G14" s="9">
        <v>44676</v>
      </c>
      <c r="H14" s="4">
        <v>1</v>
      </c>
      <c r="I14" s="4">
        <v>1</v>
      </c>
      <c r="J14" s="4">
        <v>1</v>
      </c>
      <c r="K14" s="4" t="s">
        <v>30</v>
      </c>
      <c r="L14" s="4">
        <v>329</v>
      </c>
      <c r="M14" s="4">
        <v>329</v>
      </c>
      <c r="N14" s="4" t="s">
        <v>90</v>
      </c>
      <c r="O14" s="4" t="s">
        <v>32</v>
      </c>
      <c r="P14" s="4" t="s">
        <v>33</v>
      </c>
      <c r="Q14" s="4">
        <v>0</v>
      </c>
      <c r="R14" s="10">
        <v>44670</v>
      </c>
      <c r="S14" s="9">
        <v>44679</v>
      </c>
      <c r="T14" s="4" t="s">
        <v>34</v>
      </c>
      <c r="U14" s="4">
        <v>329</v>
      </c>
      <c r="V14" s="4">
        <v>0</v>
      </c>
      <c r="W14" s="4">
        <v>0</v>
      </c>
      <c r="X14" s="4" t="s">
        <v>43</v>
      </c>
      <c r="Y14" s="4" t="s">
        <v>43</v>
      </c>
    </row>
    <row r="15" s="4" customFormat="1" spans="1:25">
      <c r="A15" s="4" t="s">
        <v>91</v>
      </c>
      <c r="B15" s="4" t="s">
        <v>26</v>
      </c>
      <c r="C15" s="4" t="s">
        <v>27</v>
      </c>
      <c r="D15" s="4" t="s">
        <v>72</v>
      </c>
      <c r="E15" s="4" t="s">
        <v>92</v>
      </c>
      <c r="F15" s="9">
        <v>44673</v>
      </c>
      <c r="G15" s="9">
        <v>44676</v>
      </c>
      <c r="H15" s="4">
        <v>1</v>
      </c>
      <c r="I15" s="4">
        <v>3</v>
      </c>
      <c r="J15" s="4">
        <v>3</v>
      </c>
      <c r="K15" s="4" t="s">
        <v>30</v>
      </c>
      <c r="L15" s="4">
        <v>5215</v>
      </c>
      <c r="M15" s="4">
        <v>5215</v>
      </c>
      <c r="N15" s="4" t="s">
        <v>93</v>
      </c>
      <c r="O15" s="4" t="s">
        <v>32</v>
      </c>
      <c r="P15" s="4" t="s">
        <v>33</v>
      </c>
      <c r="Q15" s="4">
        <v>0</v>
      </c>
      <c r="R15" s="10">
        <v>44671</v>
      </c>
      <c r="S15" s="9">
        <v>44679</v>
      </c>
      <c r="T15" s="4" t="s">
        <v>34</v>
      </c>
      <c r="U15" s="4">
        <v>5215</v>
      </c>
      <c r="V15" s="4">
        <v>0</v>
      </c>
      <c r="W15" s="4">
        <v>0</v>
      </c>
      <c r="X15" s="4" t="s">
        <v>94</v>
      </c>
      <c r="Y15" s="4" t="s">
        <v>95</v>
      </c>
    </row>
    <row r="16" s="4" customFormat="1" spans="1:25">
      <c r="A16" s="4" t="s">
        <v>96</v>
      </c>
      <c r="B16" s="4" t="s">
        <v>26</v>
      </c>
      <c r="C16" s="4" t="s">
        <v>27</v>
      </c>
      <c r="D16" s="4" t="s">
        <v>97</v>
      </c>
      <c r="E16" s="4" t="s">
        <v>98</v>
      </c>
      <c r="F16" s="9">
        <v>44673</v>
      </c>
      <c r="G16" s="9">
        <v>44676</v>
      </c>
      <c r="H16" s="4">
        <v>1</v>
      </c>
      <c r="I16" s="4">
        <v>3</v>
      </c>
      <c r="J16" s="4">
        <v>3</v>
      </c>
      <c r="K16" s="4" t="s">
        <v>30</v>
      </c>
      <c r="L16" s="4">
        <v>1023</v>
      </c>
      <c r="M16" s="4">
        <v>1023</v>
      </c>
      <c r="N16" s="4" t="s">
        <v>99</v>
      </c>
      <c r="O16" s="4" t="s">
        <v>32</v>
      </c>
      <c r="P16" s="4" t="s">
        <v>33</v>
      </c>
      <c r="Q16" s="4">
        <v>0</v>
      </c>
      <c r="R16" s="10">
        <v>44673</v>
      </c>
      <c r="S16" s="9">
        <v>44679</v>
      </c>
      <c r="T16" s="4" t="s">
        <v>34</v>
      </c>
      <c r="U16" s="4">
        <v>1023</v>
      </c>
      <c r="V16" s="4">
        <v>0</v>
      </c>
      <c r="W16" s="4">
        <v>0</v>
      </c>
      <c r="X16" s="4" t="s">
        <v>43</v>
      </c>
      <c r="Y16" s="4" t="s">
        <v>43</v>
      </c>
    </row>
    <row r="17" s="4" customFormat="1" spans="1:25">
      <c r="A17" s="4" t="s">
        <v>100</v>
      </c>
      <c r="B17" s="4" t="s">
        <v>26</v>
      </c>
      <c r="C17" s="4" t="s">
        <v>27</v>
      </c>
      <c r="D17" s="4" t="s">
        <v>101</v>
      </c>
      <c r="E17" s="4" t="s">
        <v>102</v>
      </c>
      <c r="F17" s="9">
        <v>44675</v>
      </c>
      <c r="G17" s="9">
        <v>44676</v>
      </c>
      <c r="H17" s="4">
        <v>1</v>
      </c>
      <c r="I17" s="4">
        <v>1</v>
      </c>
      <c r="J17" s="4">
        <v>1</v>
      </c>
      <c r="K17" s="4" t="s">
        <v>30</v>
      </c>
      <c r="L17" s="4">
        <v>949</v>
      </c>
      <c r="M17" s="4">
        <v>949</v>
      </c>
      <c r="N17" s="4" t="s">
        <v>103</v>
      </c>
      <c r="O17" s="4" t="s">
        <v>32</v>
      </c>
      <c r="P17" s="4" t="s">
        <v>33</v>
      </c>
      <c r="Q17" s="4">
        <v>0</v>
      </c>
      <c r="R17" s="10">
        <v>44673</v>
      </c>
      <c r="S17" s="9">
        <v>44679</v>
      </c>
      <c r="T17" s="4" t="s">
        <v>34</v>
      </c>
      <c r="U17" s="4">
        <v>949</v>
      </c>
      <c r="V17" s="4">
        <v>0</v>
      </c>
      <c r="W17" s="4">
        <v>0</v>
      </c>
      <c r="X17" s="4" t="s">
        <v>43</v>
      </c>
      <c r="Y17" s="4" t="s">
        <v>104</v>
      </c>
    </row>
    <row r="18" s="4" customFormat="1" spans="1:25">
      <c r="A18" s="4" t="s">
        <v>105</v>
      </c>
      <c r="B18" s="4" t="s">
        <v>26</v>
      </c>
      <c r="C18" s="4" t="s">
        <v>27</v>
      </c>
      <c r="D18" s="4" t="s">
        <v>106</v>
      </c>
      <c r="E18" s="4" t="s">
        <v>107</v>
      </c>
      <c r="F18" s="9">
        <v>44675</v>
      </c>
      <c r="G18" s="9">
        <v>44676</v>
      </c>
      <c r="H18" s="4">
        <v>1</v>
      </c>
      <c r="I18" s="4">
        <v>1</v>
      </c>
      <c r="J18" s="4">
        <v>1</v>
      </c>
      <c r="K18" s="4" t="s">
        <v>30</v>
      </c>
      <c r="L18" s="4">
        <v>628</v>
      </c>
      <c r="M18" s="4">
        <v>628</v>
      </c>
      <c r="N18" s="4" t="s">
        <v>108</v>
      </c>
      <c r="O18" s="4" t="s">
        <v>32</v>
      </c>
      <c r="P18" s="4" t="s">
        <v>33</v>
      </c>
      <c r="Q18" s="4">
        <v>0</v>
      </c>
      <c r="R18" s="10">
        <v>44673</v>
      </c>
      <c r="S18" s="9">
        <v>44679</v>
      </c>
      <c r="T18" s="4" t="s">
        <v>34</v>
      </c>
      <c r="U18" s="4">
        <v>628</v>
      </c>
      <c r="V18" s="4">
        <v>0</v>
      </c>
      <c r="W18" s="4">
        <v>0</v>
      </c>
      <c r="X18" s="4" t="s">
        <v>43</v>
      </c>
      <c r="Y18" s="4" t="s">
        <v>109</v>
      </c>
    </row>
    <row r="19" s="4" customFormat="1" spans="1:25">
      <c r="A19" s="4" t="s">
        <v>110</v>
      </c>
      <c r="B19" s="4" t="s">
        <v>26</v>
      </c>
      <c r="C19" s="4" t="s">
        <v>27</v>
      </c>
      <c r="D19" s="4" t="s">
        <v>111</v>
      </c>
      <c r="E19" s="4" t="s">
        <v>112</v>
      </c>
      <c r="F19" s="9">
        <v>44675</v>
      </c>
      <c r="G19" s="9">
        <v>44676</v>
      </c>
      <c r="H19" s="4">
        <v>1</v>
      </c>
      <c r="I19" s="4">
        <v>1</v>
      </c>
      <c r="J19" s="4">
        <v>1</v>
      </c>
      <c r="K19" s="4" t="s">
        <v>30</v>
      </c>
      <c r="L19" s="4">
        <v>409</v>
      </c>
      <c r="M19" s="4">
        <v>409</v>
      </c>
      <c r="N19" s="4" t="s">
        <v>113</v>
      </c>
      <c r="O19" s="4" t="s">
        <v>32</v>
      </c>
      <c r="P19" s="4" t="s">
        <v>33</v>
      </c>
      <c r="Q19" s="4">
        <v>0</v>
      </c>
      <c r="R19" s="10">
        <v>44674</v>
      </c>
      <c r="S19" s="9">
        <v>44679</v>
      </c>
      <c r="T19" s="4" t="s">
        <v>34</v>
      </c>
      <c r="U19" s="4">
        <v>409</v>
      </c>
      <c r="V19" s="4">
        <v>0</v>
      </c>
      <c r="W19" s="4">
        <v>0</v>
      </c>
      <c r="X19" s="4" t="s">
        <v>43</v>
      </c>
      <c r="Y19" s="4" t="s">
        <v>43</v>
      </c>
    </row>
    <row r="20" s="4" customFormat="1" spans="1:25">
      <c r="A20" s="4" t="s">
        <v>114</v>
      </c>
      <c r="B20" s="4" t="s">
        <v>26</v>
      </c>
      <c r="C20" s="4" t="s">
        <v>27</v>
      </c>
      <c r="D20" s="4" t="s">
        <v>72</v>
      </c>
      <c r="E20" s="4" t="s">
        <v>115</v>
      </c>
      <c r="F20" s="9">
        <v>44675</v>
      </c>
      <c r="G20" s="9">
        <v>44676</v>
      </c>
      <c r="H20" s="4">
        <v>1</v>
      </c>
      <c r="I20" s="4">
        <v>1</v>
      </c>
      <c r="J20" s="4">
        <v>1</v>
      </c>
      <c r="K20" s="4" t="s">
        <v>30</v>
      </c>
      <c r="L20" s="4">
        <v>2213</v>
      </c>
      <c r="M20" s="4">
        <v>2213</v>
      </c>
      <c r="N20" s="4" t="s">
        <v>116</v>
      </c>
      <c r="O20" s="4" t="s">
        <v>32</v>
      </c>
      <c r="P20" s="4" t="s">
        <v>33</v>
      </c>
      <c r="Q20" s="4">
        <v>0</v>
      </c>
      <c r="R20" s="10">
        <v>44674</v>
      </c>
      <c r="S20" s="9">
        <v>44679</v>
      </c>
      <c r="T20" s="4" t="s">
        <v>34</v>
      </c>
      <c r="U20" s="4">
        <v>2213</v>
      </c>
      <c r="V20" s="4">
        <v>0</v>
      </c>
      <c r="W20" s="4">
        <v>0</v>
      </c>
      <c r="X20" s="4" t="s">
        <v>117</v>
      </c>
      <c r="Y20" s="4" t="s">
        <v>118</v>
      </c>
    </row>
    <row r="21" s="4" customFormat="1" spans="1:25">
      <c r="A21" s="4" t="s">
        <v>119</v>
      </c>
      <c r="B21" s="4" t="s">
        <v>26</v>
      </c>
      <c r="C21" s="4" t="s">
        <v>27</v>
      </c>
      <c r="D21" s="4" t="s">
        <v>120</v>
      </c>
      <c r="E21" s="4" t="s">
        <v>121</v>
      </c>
      <c r="F21" s="9">
        <v>44675</v>
      </c>
      <c r="G21" s="9">
        <v>44676</v>
      </c>
      <c r="H21" s="4">
        <v>1</v>
      </c>
      <c r="I21" s="4">
        <v>1</v>
      </c>
      <c r="J21" s="4">
        <v>1</v>
      </c>
      <c r="K21" s="4" t="s">
        <v>30</v>
      </c>
      <c r="L21" s="4">
        <v>314</v>
      </c>
      <c r="M21" s="4">
        <v>314</v>
      </c>
      <c r="N21" s="4" t="s">
        <v>122</v>
      </c>
      <c r="O21" s="4" t="s">
        <v>32</v>
      </c>
      <c r="P21" s="4" t="s">
        <v>33</v>
      </c>
      <c r="Q21" s="4">
        <v>0</v>
      </c>
      <c r="R21" s="10">
        <v>44674</v>
      </c>
      <c r="S21" s="9">
        <v>44679</v>
      </c>
      <c r="T21" s="4" t="s">
        <v>34</v>
      </c>
      <c r="U21" s="4">
        <v>314</v>
      </c>
      <c r="V21" s="4">
        <v>0</v>
      </c>
      <c r="W21" s="4">
        <v>0</v>
      </c>
      <c r="X21" s="4" t="s">
        <v>43</v>
      </c>
      <c r="Y21" s="4" t="s">
        <v>123</v>
      </c>
    </row>
    <row r="22" s="4" customFormat="1" spans="1:25">
      <c r="A22" s="4" t="s">
        <v>124</v>
      </c>
      <c r="B22" s="4" t="s">
        <v>26</v>
      </c>
      <c r="C22" s="4" t="s">
        <v>27</v>
      </c>
      <c r="D22" s="4" t="s">
        <v>125</v>
      </c>
      <c r="E22" s="4" t="s">
        <v>126</v>
      </c>
      <c r="F22" s="9">
        <v>44674</v>
      </c>
      <c r="G22" s="9">
        <v>44676</v>
      </c>
      <c r="H22" s="4">
        <v>1</v>
      </c>
      <c r="I22" s="4">
        <v>2</v>
      </c>
      <c r="J22" s="4">
        <v>2</v>
      </c>
      <c r="K22" s="4" t="s">
        <v>30</v>
      </c>
      <c r="L22" s="4">
        <v>384</v>
      </c>
      <c r="M22" s="4">
        <v>384</v>
      </c>
      <c r="N22" s="4" t="s">
        <v>127</v>
      </c>
      <c r="O22" s="4" t="s">
        <v>32</v>
      </c>
      <c r="P22" s="4" t="s">
        <v>33</v>
      </c>
      <c r="Q22" s="4">
        <v>0</v>
      </c>
      <c r="R22" s="10">
        <v>44674</v>
      </c>
      <c r="S22" s="9">
        <v>44679</v>
      </c>
      <c r="T22" s="4" t="s">
        <v>34</v>
      </c>
      <c r="U22" s="4">
        <v>384</v>
      </c>
      <c r="V22" s="4">
        <v>0</v>
      </c>
      <c r="W22" s="4">
        <v>0</v>
      </c>
      <c r="X22" s="4" t="s">
        <v>43</v>
      </c>
      <c r="Y22" s="4" t="s">
        <v>43</v>
      </c>
    </row>
    <row r="23" s="4" customFormat="1" spans="1:25">
      <c r="A23" s="4" t="s">
        <v>128</v>
      </c>
      <c r="B23" s="4" t="s">
        <v>26</v>
      </c>
      <c r="C23" s="4" t="s">
        <v>27</v>
      </c>
      <c r="D23" s="4" t="s">
        <v>129</v>
      </c>
      <c r="E23" s="4" t="s">
        <v>130</v>
      </c>
      <c r="F23" s="9">
        <v>44675</v>
      </c>
      <c r="G23" s="9">
        <v>44676</v>
      </c>
      <c r="H23" s="4">
        <v>1</v>
      </c>
      <c r="I23" s="4">
        <v>1</v>
      </c>
      <c r="J23" s="4">
        <v>1</v>
      </c>
      <c r="K23" s="4" t="s">
        <v>30</v>
      </c>
      <c r="L23" s="4">
        <v>802</v>
      </c>
      <c r="M23" s="4">
        <v>802</v>
      </c>
      <c r="N23" s="4" t="s">
        <v>131</v>
      </c>
      <c r="O23" s="4" t="s">
        <v>32</v>
      </c>
      <c r="P23" s="4" t="s">
        <v>33</v>
      </c>
      <c r="Q23" s="4">
        <v>0</v>
      </c>
      <c r="R23" s="10">
        <v>44675</v>
      </c>
      <c r="S23" s="9">
        <v>44679</v>
      </c>
      <c r="T23" s="4" t="s">
        <v>34</v>
      </c>
      <c r="U23" s="4">
        <v>802</v>
      </c>
      <c r="V23" s="4">
        <v>0</v>
      </c>
      <c r="W23" s="4">
        <v>0</v>
      </c>
      <c r="X23" s="4" t="s">
        <v>132</v>
      </c>
      <c r="Y23" s="4" t="s">
        <v>133</v>
      </c>
    </row>
    <row r="24" s="4" customFormat="1" spans="1:25">
      <c r="A24" s="4" t="s">
        <v>134</v>
      </c>
      <c r="B24" s="4" t="s">
        <v>26</v>
      </c>
      <c r="C24" s="4" t="s">
        <v>27</v>
      </c>
      <c r="D24" s="4" t="s">
        <v>135</v>
      </c>
      <c r="E24" s="4" t="s">
        <v>136</v>
      </c>
      <c r="F24" s="9">
        <v>44675</v>
      </c>
      <c r="G24" s="9">
        <v>44676</v>
      </c>
      <c r="H24" s="4">
        <v>1</v>
      </c>
      <c r="I24" s="4">
        <v>1</v>
      </c>
      <c r="J24" s="4">
        <v>1</v>
      </c>
      <c r="K24" s="4" t="s">
        <v>30</v>
      </c>
      <c r="L24" s="4">
        <v>324</v>
      </c>
      <c r="M24" s="4">
        <v>324</v>
      </c>
      <c r="N24" s="4" t="s">
        <v>137</v>
      </c>
      <c r="O24" s="4" t="s">
        <v>32</v>
      </c>
      <c r="P24" s="4" t="s">
        <v>33</v>
      </c>
      <c r="Q24" s="4">
        <v>0</v>
      </c>
      <c r="R24" s="10">
        <v>44675</v>
      </c>
      <c r="S24" s="9">
        <v>44679</v>
      </c>
      <c r="T24" s="4" t="s">
        <v>34</v>
      </c>
      <c r="U24" s="4">
        <v>324</v>
      </c>
      <c r="V24" s="4">
        <v>0</v>
      </c>
      <c r="W24" s="4">
        <v>0</v>
      </c>
      <c r="X24" s="4" t="s">
        <v>43</v>
      </c>
      <c r="Y24" s="4" t="s">
        <v>138</v>
      </c>
    </row>
    <row r="25" s="4" customFormat="1" spans="1:25">
      <c r="A25" s="4" t="s">
        <v>139</v>
      </c>
      <c r="B25" s="4" t="s">
        <v>26</v>
      </c>
      <c r="C25" s="4" t="s">
        <v>27</v>
      </c>
      <c r="D25" s="4" t="s">
        <v>140</v>
      </c>
      <c r="E25" s="4" t="s">
        <v>141</v>
      </c>
      <c r="F25" s="9">
        <v>44675</v>
      </c>
      <c r="G25" s="9">
        <v>44676</v>
      </c>
      <c r="H25" s="4">
        <v>1</v>
      </c>
      <c r="I25" s="4">
        <v>1</v>
      </c>
      <c r="J25" s="4">
        <v>1</v>
      </c>
      <c r="K25" s="4" t="s">
        <v>30</v>
      </c>
      <c r="L25" s="4">
        <v>404</v>
      </c>
      <c r="M25" s="4">
        <v>404</v>
      </c>
      <c r="N25" s="4" t="s">
        <v>142</v>
      </c>
      <c r="O25" s="4" t="s">
        <v>32</v>
      </c>
      <c r="P25" s="4" t="s">
        <v>33</v>
      </c>
      <c r="Q25" s="4">
        <v>0</v>
      </c>
      <c r="R25" s="10">
        <v>44675</v>
      </c>
      <c r="S25" s="9">
        <v>44679</v>
      </c>
      <c r="T25" s="4" t="s">
        <v>34</v>
      </c>
      <c r="U25" s="4">
        <v>404</v>
      </c>
      <c r="V25" s="4">
        <v>0</v>
      </c>
      <c r="W25" s="4">
        <v>0</v>
      </c>
      <c r="X25" s="4" t="s">
        <v>43</v>
      </c>
      <c r="Y25" s="4" t="s">
        <v>43</v>
      </c>
    </row>
    <row r="26" s="4" customFormat="1" spans="1:25">
      <c r="A26" s="4" t="s">
        <v>143</v>
      </c>
      <c r="B26" s="4" t="s">
        <v>26</v>
      </c>
      <c r="C26" s="4" t="s">
        <v>27</v>
      </c>
      <c r="D26" s="4" t="s">
        <v>144</v>
      </c>
      <c r="E26" s="4" t="s">
        <v>47</v>
      </c>
      <c r="F26" s="9">
        <v>44675</v>
      </c>
      <c r="G26" s="9">
        <v>44676</v>
      </c>
      <c r="H26" s="4">
        <v>2</v>
      </c>
      <c r="I26" s="4">
        <v>1</v>
      </c>
      <c r="J26" s="4">
        <v>2</v>
      </c>
      <c r="K26" s="4" t="s">
        <v>30</v>
      </c>
      <c r="L26" s="4">
        <v>894</v>
      </c>
      <c r="M26" s="4">
        <v>894</v>
      </c>
      <c r="N26" s="4" t="s">
        <v>145</v>
      </c>
      <c r="O26" s="4" t="s">
        <v>32</v>
      </c>
      <c r="P26" s="4" t="s">
        <v>33</v>
      </c>
      <c r="Q26" s="4">
        <v>0</v>
      </c>
      <c r="R26" s="10">
        <v>44675</v>
      </c>
      <c r="S26" s="9">
        <v>44679</v>
      </c>
      <c r="T26" s="4" t="s">
        <v>34</v>
      </c>
      <c r="U26" s="4">
        <v>894</v>
      </c>
      <c r="V26" s="4">
        <v>0</v>
      </c>
      <c r="W26" s="4">
        <v>0</v>
      </c>
      <c r="X26" s="4" t="s">
        <v>43</v>
      </c>
      <c r="Y26" s="4" t="s">
        <v>60</v>
      </c>
    </row>
    <row r="27" s="4" customFormat="1" spans="1:25">
      <c r="A27" s="4" t="s">
        <v>146</v>
      </c>
      <c r="B27" s="4" t="s">
        <v>26</v>
      </c>
      <c r="C27" s="4" t="s">
        <v>27</v>
      </c>
      <c r="D27" s="4" t="s">
        <v>147</v>
      </c>
      <c r="E27" s="4" t="s">
        <v>148</v>
      </c>
      <c r="F27" s="9">
        <v>44675</v>
      </c>
      <c r="G27" s="9">
        <v>44676</v>
      </c>
      <c r="H27" s="4">
        <v>1</v>
      </c>
      <c r="I27" s="4">
        <v>1</v>
      </c>
      <c r="J27" s="4">
        <v>1</v>
      </c>
      <c r="K27" s="4" t="s">
        <v>30</v>
      </c>
      <c r="L27" s="4">
        <v>1139</v>
      </c>
      <c r="M27" s="4">
        <v>1139</v>
      </c>
      <c r="N27" s="4" t="s">
        <v>149</v>
      </c>
      <c r="O27" s="4" t="s">
        <v>32</v>
      </c>
      <c r="P27" s="4" t="s">
        <v>33</v>
      </c>
      <c r="Q27" s="4">
        <v>0</v>
      </c>
      <c r="R27" s="10">
        <v>44675</v>
      </c>
      <c r="S27" s="9">
        <v>44679</v>
      </c>
      <c r="T27" s="4" t="s">
        <v>34</v>
      </c>
      <c r="U27" s="4">
        <v>1139</v>
      </c>
      <c r="V27" s="4">
        <v>0</v>
      </c>
      <c r="W27" s="4">
        <v>0</v>
      </c>
      <c r="X27" s="4" t="s">
        <v>43</v>
      </c>
      <c r="Y27" s="4" t="s">
        <v>43</v>
      </c>
    </row>
    <row r="28" s="4" customFormat="1" spans="1:25">
      <c r="A28" s="4" t="s">
        <v>150</v>
      </c>
      <c r="B28" s="4" t="s">
        <v>26</v>
      </c>
      <c r="C28" s="4" t="s">
        <v>27</v>
      </c>
      <c r="D28" s="4" t="s">
        <v>120</v>
      </c>
      <c r="E28" s="4" t="s">
        <v>121</v>
      </c>
      <c r="F28" s="9">
        <v>44675</v>
      </c>
      <c r="G28" s="9">
        <v>44676</v>
      </c>
      <c r="H28" s="4">
        <v>1</v>
      </c>
      <c r="I28" s="4">
        <v>1</v>
      </c>
      <c r="J28" s="4">
        <v>1</v>
      </c>
      <c r="K28" s="4" t="s">
        <v>30</v>
      </c>
      <c r="L28" s="4">
        <v>314</v>
      </c>
      <c r="M28" s="4">
        <v>314</v>
      </c>
      <c r="N28" s="4" t="s">
        <v>151</v>
      </c>
      <c r="O28" s="4" t="s">
        <v>32</v>
      </c>
      <c r="P28" s="4" t="s">
        <v>33</v>
      </c>
      <c r="Q28" s="4">
        <v>0</v>
      </c>
      <c r="R28" s="10">
        <v>44675</v>
      </c>
      <c r="S28" s="9">
        <v>44679</v>
      </c>
      <c r="T28" s="4" t="s">
        <v>34</v>
      </c>
      <c r="U28" s="4">
        <v>314</v>
      </c>
      <c r="V28" s="4">
        <v>0</v>
      </c>
      <c r="W28" s="4">
        <v>0</v>
      </c>
      <c r="X28" s="4" t="s">
        <v>43</v>
      </c>
      <c r="Y28" s="4" t="s">
        <v>152</v>
      </c>
    </row>
    <row r="29" s="4" customFormat="1" spans="1:25">
      <c r="A29" s="4" t="s">
        <v>150</v>
      </c>
      <c r="B29" s="4" t="s">
        <v>26</v>
      </c>
      <c r="C29" s="4" t="s">
        <v>37</v>
      </c>
      <c r="D29" s="4" t="s">
        <v>120</v>
      </c>
      <c r="E29" s="4" t="s">
        <v>121</v>
      </c>
      <c r="F29" s="9">
        <v>44675</v>
      </c>
      <c r="G29" s="9">
        <v>44676</v>
      </c>
      <c r="H29" s="4">
        <v>1</v>
      </c>
      <c r="I29" s="4">
        <v>1</v>
      </c>
      <c r="J29" s="4">
        <v>1</v>
      </c>
      <c r="K29" s="4" t="s">
        <v>30</v>
      </c>
      <c r="L29" s="4">
        <v>-314</v>
      </c>
      <c r="M29" s="4">
        <v>-314</v>
      </c>
      <c r="N29" s="4" t="s">
        <v>151</v>
      </c>
      <c r="O29" s="4" t="s">
        <v>32</v>
      </c>
      <c r="P29" s="4" t="s">
        <v>33</v>
      </c>
      <c r="Q29" s="4">
        <v>0</v>
      </c>
      <c r="R29" s="10">
        <v>44675</v>
      </c>
      <c r="S29" s="9">
        <v>44679</v>
      </c>
      <c r="T29" s="4" t="s">
        <v>34</v>
      </c>
      <c r="U29" s="4">
        <v>-314</v>
      </c>
      <c r="V29" s="4">
        <v>0</v>
      </c>
      <c r="W29" s="4">
        <v>0</v>
      </c>
      <c r="X29" s="4" t="s">
        <v>43</v>
      </c>
      <c r="Y29" s="4" t="s">
        <v>152</v>
      </c>
    </row>
    <row r="30" s="4" customFormat="1" spans="1:25">
      <c r="A30" s="4" t="s">
        <v>153</v>
      </c>
      <c r="B30" s="4" t="s">
        <v>26</v>
      </c>
      <c r="C30" s="4" t="s">
        <v>27</v>
      </c>
      <c r="D30" s="4" t="s">
        <v>154</v>
      </c>
      <c r="E30" s="4" t="s">
        <v>155</v>
      </c>
      <c r="F30" s="9">
        <v>44675</v>
      </c>
      <c r="G30" s="9">
        <v>44676</v>
      </c>
      <c r="H30" s="4">
        <v>1</v>
      </c>
      <c r="I30" s="4">
        <v>1</v>
      </c>
      <c r="J30" s="4">
        <v>1</v>
      </c>
      <c r="K30" s="4" t="s">
        <v>30</v>
      </c>
      <c r="L30" s="4">
        <v>646</v>
      </c>
      <c r="M30" s="4">
        <v>646</v>
      </c>
      <c r="N30" s="4" t="s">
        <v>156</v>
      </c>
      <c r="O30" s="4" t="s">
        <v>32</v>
      </c>
      <c r="P30" s="4" t="s">
        <v>33</v>
      </c>
      <c r="Q30" s="4">
        <v>0</v>
      </c>
      <c r="R30" s="10">
        <v>44675</v>
      </c>
      <c r="S30" s="9">
        <v>44679</v>
      </c>
      <c r="T30" s="4" t="s">
        <v>34</v>
      </c>
      <c r="U30" s="4">
        <v>646</v>
      </c>
      <c r="V30" s="4">
        <v>0</v>
      </c>
      <c r="W30" s="4">
        <v>0</v>
      </c>
      <c r="X30" s="4" t="s">
        <v>43</v>
      </c>
      <c r="Y30" s="4" t="s">
        <v>43</v>
      </c>
    </row>
    <row r="31" s="4" customFormat="1" spans="1:25">
      <c r="A31" s="4" t="s">
        <v>157</v>
      </c>
      <c r="B31" s="4" t="s">
        <v>26</v>
      </c>
      <c r="C31" s="4" t="s">
        <v>158</v>
      </c>
      <c r="D31" s="4" t="s">
        <v>159</v>
      </c>
      <c r="E31" s="4" t="s">
        <v>160</v>
      </c>
      <c r="F31" s="9">
        <v>44614</v>
      </c>
      <c r="G31" s="9">
        <v>44618</v>
      </c>
      <c r="H31" s="4">
        <v>1</v>
      </c>
      <c r="I31" s="4">
        <v>4</v>
      </c>
      <c r="J31" s="4">
        <v>4</v>
      </c>
      <c r="K31" s="4" t="s">
        <v>30</v>
      </c>
      <c r="L31" s="4">
        <v>1565.5</v>
      </c>
      <c r="M31" s="4">
        <v>1565.5</v>
      </c>
      <c r="N31" s="4" t="s">
        <v>161</v>
      </c>
      <c r="O31" s="4" t="s">
        <v>32</v>
      </c>
      <c r="P31" s="4" t="s">
        <v>33</v>
      </c>
      <c r="Q31" s="4">
        <v>0</v>
      </c>
      <c r="R31" s="10">
        <v>44544.3252893519</v>
      </c>
      <c r="S31" s="9">
        <v>44679</v>
      </c>
      <c r="T31" s="4" t="s">
        <v>34</v>
      </c>
      <c r="U31" s="4">
        <v>1565.5</v>
      </c>
      <c r="V31" s="4">
        <v>0</v>
      </c>
      <c r="W31" s="4">
        <v>0</v>
      </c>
      <c r="X31" s="4" t="s">
        <v>43</v>
      </c>
      <c r="Y31" s="4" t="s">
        <v>162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0"/>
  <sheetViews>
    <sheetView tabSelected="1" workbookViewId="0">
      <selection activeCell="A37" sqref="A37:C40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7" width="9" style="4"/>
    <col min="8" max="8" width="10.125" style="4" customWidth="1"/>
    <col min="9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163</v>
      </c>
    </row>
    <row r="2" s="4" customFormat="1" spans="1:9">
      <c r="A2" s="5">
        <v>16903380385</v>
      </c>
      <c r="B2" s="6">
        <v>44672</v>
      </c>
      <c r="C2" s="6">
        <v>44676</v>
      </c>
      <c r="D2" s="7">
        <v>3791.92</v>
      </c>
      <c r="E2" s="7">
        <v>3791.92</v>
      </c>
      <c r="F2" s="7">
        <v>2322557</v>
      </c>
      <c r="G2" s="7">
        <f>D2-E2</f>
        <v>0</v>
      </c>
      <c r="H2" s="7" t="str">
        <f>$H$1&amp;F2</f>
        <v>，2322557</v>
      </c>
      <c r="I2" s="7" t="e">
        <f>VLOOKUP(A2,HOP!A:U,21,0)</f>
        <v>#N/A</v>
      </c>
    </row>
    <row r="3" s="4" customFormat="1" spans="1:9">
      <c r="A3" s="8">
        <v>17565288648</v>
      </c>
      <c r="B3" s="9">
        <v>44674</v>
      </c>
      <c r="C3" s="9">
        <v>44676</v>
      </c>
      <c r="D3" s="4">
        <v>2679</v>
      </c>
      <c r="E3" s="4" t="str">
        <f>VLOOKUP(A3,HOP!A:L,12,0)</f>
        <v>2679.00</v>
      </c>
      <c r="F3" s="4" t="str">
        <f>VLOOKUP(A3,HOP!A:C,3,0)</f>
        <v>2450498</v>
      </c>
      <c r="G3" s="4">
        <f t="shared" ref="G3:G28" si="0">D3-E3</f>
        <v>0</v>
      </c>
      <c r="H3" s="4" t="str">
        <f t="shared" ref="H3:H28" si="1">$H$1&amp;F3</f>
        <v>，2450498</v>
      </c>
      <c r="I3" s="4" t="str">
        <f>VLOOKUP(A3,HOP!A:U,21,0)</f>
        <v>直连</v>
      </c>
    </row>
    <row r="4" s="4" customFormat="1" spans="1:9">
      <c r="A4" s="8">
        <v>17717018725</v>
      </c>
      <c r="B4" s="9">
        <v>44675</v>
      </c>
      <c r="C4" s="9">
        <v>44676</v>
      </c>
      <c r="D4" s="4">
        <v>879</v>
      </c>
      <c r="E4" s="4" t="str">
        <f>VLOOKUP(A4,HOP!A:L,12,0)</f>
        <v>879.00</v>
      </c>
      <c r="F4" s="4" t="str">
        <f>VLOOKUP(A4,HOP!A:C,3,0)</f>
        <v>2483556</v>
      </c>
      <c r="G4" s="4">
        <f t="shared" si="0"/>
        <v>0</v>
      </c>
      <c r="H4" s="4" t="str">
        <f t="shared" si="1"/>
        <v>，2483556</v>
      </c>
      <c r="I4" s="4" t="str">
        <f>VLOOKUP(A4,HOP!A:U,21,0)</f>
        <v>直连</v>
      </c>
    </row>
    <row r="5" s="4" customFormat="1" spans="1:9">
      <c r="A5" s="8">
        <v>17760590586</v>
      </c>
      <c r="B5" s="9">
        <v>44675</v>
      </c>
      <c r="C5" s="9">
        <v>44676</v>
      </c>
      <c r="D5" s="4">
        <v>3206</v>
      </c>
      <c r="E5" s="4" t="str">
        <f>VLOOKUP(A5,HOP!A:L,12,0)</f>
        <v>3206.00</v>
      </c>
      <c r="F5" s="4" t="str">
        <f>VLOOKUP(A5,HOP!A:C,3,0)</f>
        <v>2496462</v>
      </c>
      <c r="G5" s="4">
        <f t="shared" si="0"/>
        <v>0</v>
      </c>
      <c r="H5" s="4" t="str">
        <f t="shared" si="1"/>
        <v>，2496462</v>
      </c>
      <c r="I5" s="4" t="str">
        <f>VLOOKUP(A5,HOP!A:U,21,0)</f>
        <v>直连</v>
      </c>
    </row>
    <row r="6" s="4" customFormat="1" spans="1:9">
      <c r="A6" s="8">
        <v>17771506418</v>
      </c>
      <c r="B6" s="9">
        <v>44672</v>
      </c>
      <c r="C6" s="9">
        <v>44676</v>
      </c>
      <c r="D6" s="4">
        <v>3088</v>
      </c>
      <c r="E6" s="4" t="str">
        <f>VLOOKUP(A6,HOP!A:L,12,0)</f>
        <v>3088.00</v>
      </c>
      <c r="F6" s="4" t="str">
        <f>VLOOKUP(A6,HOP!A:C,3,0)</f>
        <v>2500734</v>
      </c>
      <c r="G6" s="4">
        <f t="shared" si="0"/>
        <v>0</v>
      </c>
      <c r="H6" s="4" t="str">
        <f t="shared" si="1"/>
        <v>，2500734</v>
      </c>
      <c r="I6" s="4" t="str">
        <f>VLOOKUP(A6,HOP!A:U,21,0)</f>
        <v>直连</v>
      </c>
    </row>
    <row r="7" s="4" customFormat="1" spans="1:9">
      <c r="A7" s="8">
        <v>17773877562</v>
      </c>
      <c r="B7" s="9">
        <v>44672</v>
      </c>
      <c r="C7" s="9">
        <v>44676</v>
      </c>
      <c r="D7" s="4">
        <v>11646</v>
      </c>
      <c r="E7" s="4" t="str">
        <f>VLOOKUP(A7,HOP!A:L,12,0)</f>
        <v>11646.00</v>
      </c>
      <c r="F7" s="4" t="str">
        <f>VLOOKUP(A7,HOP!A:C,3,0)</f>
        <v>2502694</v>
      </c>
      <c r="G7" s="4">
        <f t="shared" si="0"/>
        <v>0</v>
      </c>
      <c r="H7" s="4" t="str">
        <f t="shared" si="1"/>
        <v>，2502694</v>
      </c>
      <c r="I7" s="4" t="str">
        <f>VLOOKUP(A7,HOP!A:U,21,0)</f>
        <v>直连</v>
      </c>
    </row>
    <row r="8" s="4" customFormat="1" spans="1:9">
      <c r="A8" s="8">
        <v>17781501139</v>
      </c>
      <c r="B8" s="9">
        <v>44673</v>
      </c>
      <c r="C8" s="9">
        <v>44676</v>
      </c>
      <c r="D8" s="4">
        <v>4831</v>
      </c>
      <c r="E8" s="4" t="str">
        <f>VLOOKUP(A8,HOP!A:L,12,0)</f>
        <v>4831.00</v>
      </c>
      <c r="F8" s="4" t="str">
        <f>VLOOKUP(A8,HOP!A:C,3,0)</f>
        <v>2504329</v>
      </c>
      <c r="G8" s="4">
        <f t="shared" si="0"/>
        <v>0</v>
      </c>
      <c r="H8" s="4" t="str">
        <f t="shared" si="1"/>
        <v>，2504329</v>
      </c>
      <c r="I8" s="4" t="str">
        <f>VLOOKUP(A8,HOP!A:U,21,0)</f>
        <v>直连</v>
      </c>
    </row>
    <row r="9" s="4" customFormat="1" spans="1:9">
      <c r="A9" s="8">
        <v>17792545708</v>
      </c>
      <c r="B9" s="9">
        <v>44674</v>
      </c>
      <c r="C9" s="9">
        <v>44676</v>
      </c>
      <c r="D9" s="4">
        <v>2433</v>
      </c>
      <c r="E9" s="4" t="str">
        <f>VLOOKUP(A9,HOP!A:L,12,0)</f>
        <v>2433.00</v>
      </c>
      <c r="F9" s="4" t="str">
        <f>VLOOKUP(A9,HOP!A:C,3,0)</f>
        <v>2507719</v>
      </c>
      <c r="G9" s="4">
        <f t="shared" si="0"/>
        <v>0</v>
      </c>
      <c r="H9" s="4" t="str">
        <f t="shared" si="1"/>
        <v>，2507719</v>
      </c>
      <c r="I9" s="4" t="str">
        <f>VLOOKUP(A9,HOP!A:U,21,0)</f>
        <v>直连</v>
      </c>
    </row>
    <row r="10" s="4" customFormat="1" spans="1:9">
      <c r="A10" s="8">
        <v>17814883930</v>
      </c>
      <c r="B10" s="9">
        <v>44675</v>
      </c>
      <c r="C10" s="9">
        <v>44676</v>
      </c>
      <c r="D10" s="4">
        <v>1068</v>
      </c>
      <c r="E10" s="4" t="str">
        <f>VLOOKUP(A10,HOP!A:L,12,0)</f>
        <v>1068.00</v>
      </c>
      <c r="F10" s="4" t="str">
        <f>VLOOKUP(A10,HOP!A:C,3,0)</f>
        <v>2516265</v>
      </c>
      <c r="G10" s="4">
        <f t="shared" si="0"/>
        <v>0</v>
      </c>
      <c r="H10" s="4" t="str">
        <f t="shared" si="1"/>
        <v>，2516265</v>
      </c>
      <c r="I10" s="4" t="str">
        <f>VLOOKUP(A10,HOP!A:U,21,0)</f>
        <v>直连</v>
      </c>
    </row>
    <row r="11" s="4" customFormat="1" spans="1:9">
      <c r="A11" s="8">
        <v>17820879936</v>
      </c>
      <c r="B11" s="9">
        <v>44675</v>
      </c>
      <c r="C11" s="9">
        <v>44676</v>
      </c>
      <c r="D11" s="4">
        <v>1109</v>
      </c>
      <c r="E11" s="4" t="str">
        <f>VLOOKUP(A11,HOP!A:L,12,0)</f>
        <v>1109.00</v>
      </c>
      <c r="F11" s="4" t="str">
        <f>VLOOKUP(A11,HOP!A:C,3,0)</f>
        <v>2518085</v>
      </c>
      <c r="G11" s="4">
        <f t="shared" si="0"/>
        <v>0</v>
      </c>
      <c r="H11" s="4" t="str">
        <f t="shared" si="1"/>
        <v>，2518085</v>
      </c>
      <c r="I11" s="4" t="str">
        <f>VLOOKUP(A11,HOP!A:U,21,0)</f>
        <v>直连</v>
      </c>
    </row>
    <row r="12" s="4" customFormat="1" spans="1:9">
      <c r="A12" s="8">
        <v>17821367217</v>
      </c>
      <c r="B12" s="9">
        <v>44675</v>
      </c>
      <c r="C12" s="9">
        <v>44676</v>
      </c>
      <c r="D12" s="4">
        <v>329</v>
      </c>
      <c r="E12" s="4" t="str">
        <f>VLOOKUP(A12,HOP!A:L,12,0)</f>
        <v>329.00</v>
      </c>
      <c r="F12" s="4" t="str">
        <f>VLOOKUP(A12,HOP!A:C,3,0)</f>
        <v>2518283</v>
      </c>
      <c r="G12" s="4">
        <f t="shared" si="0"/>
        <v>0</v>
      </c>
      <c r="H12" s="4" t="str">
        <f t="shared" si="1"/>
        <v>，2518283</v>
      </c>
      <c r="I12" s="4" t="str">
        <f>VLOOKUP(A12,HOP!A:U,21,0)</f>
        <v>直连</v>
      </c>
    </row>
    <row r="13" s="4" customFormat="1" spans="1:9">
      <c r="A13" s="8">
        <v>17822658144</v>
      </c>
      <c r="B13" s="9">
        <v>44673</v>
      </c>
      <c r="C13" s="9">
        <v>44676</v>
      </c>
      <c r="D13" s="4">
        <v>5215</v>
      </c>
      <c r="E13" s="4" t="str">
        <f>VLOOKUP(A13,HOP!A:L,12,0)</f>
        <v>5215.00</v>
      </c>
      <c r="F13" s="4" t="str">
        <f>VLOOKUP(A13,HOP!A:C,3,0)</f>
        <v>2518676</v>
      </c>
      <c r="G13" s="4">
        <f t="shared" si="0"/>
        <v>0</v>
      </c>
      <c r="H13" s="4" t="str">
        <f t="shared" si="1"/>
        <v>，2518676</v>
      </c>
      <c r="I13" s="4" t="str">
        <f>VLOOKUP(A13,HOP!A:U,21,0)</f>
        <v>直连</v>
      </c>
    </row>
    <row r="14" s="4" customFormat="1" spans="1:9">
      <c r="A14" s="8">
        <v>17829755012</v>
      </c>
      <c r="B14" s="9">
        <v>44673</v>
      </c>
      <c r="C14" s="9">
        <v>44676</v>
      </c>
      <c r="D14" s="4">
        <v>1023</v>
      </c>
      <c r="E14" s="4" t="str">
        <f>VLOOKUP(A14,HOP!A:L,12,0)</f>
        <v>1023.00</v>
      </c>
      <c r="F14" s="4" t="str">
        <f>VLOOKUP(A14,HOP!A:C,3,0)</f>
        <v>2520051</v>
      </c>
      <c r="G14" s="4">
        <f t="shared" si="0"/>
        <v>0</v>
      </c>
      <c r="H14" s="4" t="str">
        <f t="shared" si="1"/>
        <v>，2520051</v>
      </c>
      <c r="I14" s="4" t="str">
        <f>VLOOKUP(A14,HOP!A:U,21,0)</f>
        <v>直连</v>
      </c>
    </row>
    <row r="15" s="4" customFormat="1" spans="1:9">
      <c r="A15" s="8">
        <v>17829834564</v>
      </c>
      <c r="B15" s="9">
        <v>44675</v>
      </c>
      <c r="C15" s="9">
        <v>44676</v>
      </c>
      <c r="D15" s="4">
        <v>949</v>
      </c>
      <c r="E15" s="4" t="str">
        <f>VLOOKUP(A15,HOP!A:L,12,0)</f>
        <v>949.00</v>
      </c>
      <c r="F15" s="4" t="str">
        <f>VLOOKUP(A15,HOP!A:C,3,0)</f>
        <v>2520116</v>
      </c>
      <c r="G15" s="4">
        <f t="shared" si="0"/>
        <v>0</v>
      </c>
      <c r="H15" s="4" t="str">
        <f t="shared" si="1"/>
        <v>，2520116</v>
      </c>
      <c r="I15" s="4" t="str">
        <f>VLOOKUP(A15,HOP!A:U,21,0)</f>
        <v>直连</v>
      </c>
    </row>
    <row r="16" s="4" customFormat="1" spans="1:9">
      <c r="A16" s="8">
        <v>17834425648</v>
      </c>
      <c r="B16" s="9">
        <v>44675</v>
      </c>
      <c r="C16" s="9">
        <v>44676</v>
      </c>
      <c r="D16" s="4">
        <v>628</v>
      </c>
      <c r="E16" s="4" t="str">
        <f>VLOOKUP(A16,HOP!A:L,12,0)</f>
        <v>628.00</v>
      </c>
      <c r="F16" s="4" t="str">
        <f>VLOOKUP(A16,HOP!A:C,3,0)</f>
        <v>2520806</v>
      </c>
      <c r="G16" s="4">
        <f t="shared" si="0"/>
        <v>0</v>
      </c>
      <c r="H16" s="4" t="str">
        <f t="shared" si="1"/>
        <v>，2520806</v>
      </c>
      <c r="I16" s="4" t="str">
        <f>VLOOKUP(A16,HOP!A:U,21,0)</f>
        <v>直连</v>
      </c>
    </row>
    <row r="17" s="4" customFormat="1" spans="1:9">
      <c r="A17" s="8">
        <v>17835539281</v>
      </c>
      <c r="B17" s="9">
        <v>44675</v>
      </c>
      <c r="C17" s="9">
        <v>44676</v>
      </c>
      <c r="D17" s="4">
        <v>409</v>
      </c>
      <c r="E17" s="4" t="str">
        <f>VLOOKUP(A17,HOP!A:L,12,0)</f>
        <v>409.00</v>
      </c>
      <c r="F17" s="4" t="str">
        <f>VLOOKUP(A17,HOP!A:C,3,0)</f>
        <v>2521113</v>
      </c>
      <c r="G17" s="4">
        <f t="shared" si="0"/>
        <v>0</v>
      </c>
      <c r="H17" s="4" t="str">
        <f t="shared" si="1"/>
        <v>，2521113</v>
      </c>
      <c r="I17" s="4" t="str">
        <f>VLOOKUP(A17,HOP!A:U,21,0)</f>
        <v>直连</v>
      </c>
    </row>
    <row r="18" s="4" customFormat="1" spans="1:9">
      <c r="A18" s="8">
        <v>17836173046</v>
      </c>
      <c r="B18" s="9">
        <v>44675</v>
      </c>
      <c r="C18" s="9">
        <v>44676</v>
      </c>
      <c r="D18" s="4">
        <v>2213</v>
      </c>
      <c r="E18" s="4" t="str">
        <f>VLOOKUP(A18,HOP!A:L,12,0)</f>
        <v>2213.00</v>
      </c>
      <c r="F18" s="4" t="str">
        <f>VLOOKUP(A18,HOP!A:C,3,0)</f>
        <v>2521497</v>
      </c>
      <c r="G18" s="4">
        <f t="shared" si="0"/>
        <v>0</v>
      </c>
      <c r="H18" s="4" t="str">
        <f t="shared" si="1"/>
        <v>，2521497</v>
      </c>
      <c r="I18" s="4" t="str">
        <f>VLOOKUP(A18,HOP!A:U,21,0)</f>
        <v>直连</v>
      </c>
    </row>
    <row r="19" s="4" customFormat="1" spans="1:9">
      <c r="A19" s="8">
        <v>17837503073</v>
      </c>
      <c r="B19" s="9">
        <v>44675</v>
      </c>
      <c r="C19" s="9">
        <v>44676</v>
      </c>
      <c r="D19" s="4">
        <v>314</v>
      </c>
      <c r="E19" s="4" t="str">
        <f>VLOOKUP(A19,HOP!A:L,12,0)</f>
        <v>314.00</v>
      </c>
      <c r="F19" s="4" t="str">
        <f>VLOOKUP(A19,HOP!A:C,3,0)</f>
        <v>2522193</v>
      </c>
      <c r="G19" s="4">
        <f t="shared" si="0"/>
        <v>0</v>
      </c>
      <c r="H19" s="4" t="str">
        <f t="shared" si="1"/>
        <v>，2522193</v>
      </c>
      <c r="I19" s="4" t="str">
        <f>VLOOKUP(A19,HOP!A:U,21,0)</f>
        <v>直连</v>
      </c>
    </row>
    <row r="20" s="4" customFormat="1" spans="1:9">
      <c r="A20" s="8">
        <v>17837523657</v>
      </c>
      <c r="B20" s="9">
        <v>44674</v>
      </c>
      <c r="C20" s="9">
        <v>44676</v>
      </c>
      <c r="D20" s="4">
        <v>384</v>
      </c>
      <c r="E20" s="4" t="str">
        <f>VLOOKUP(A20,HOP!A:L,12,0)</f>
        <v>384.00</v>
      </c>
      <c r="F20" s="4" t="str">
        <f>VLOOKUP(A20,HOP!A:C,3,0)</f>
        <v>2522200</v>
      </c>
      <c r="G20" s="4">
        <f t="shared" si="0"/>
        <v>0</v>
      </c>
      <c r="H20" s="4" t="str">
        <f t="shared" si="1"/>
        <v>，2522200</v>
      </c>
      <c r="I20" s="4" t="str">
        <f>VLOOKUP(A20,HOP!A:U,21,0)</f>
        <v>直连</v>
      </c>
    </row>
    <row r="21" s="4" customFormat="1" spans="1:9">
      <c r="A21" s="8">
        <v>17837963600</v>
      </c>
      <c r="B21" s="9">
        <v>44675</v>
      </c>
      <c r="C21" s="9">
        <v>44676</v>
      </c>
      <c r="D21" s="4">
        <v>802</v>
      </c>
      <c r="E21" s="4" t="str">
        <f>VLOOKUP(A21,HOP!A:L,12,0)</f>
        <v>802.00</v>
      </c>
      <c r="F21" s="4" t="str">
        <f>VLOOKUP(A21,HOP!A:C,3,0)</f>
        <v>2522371</v>
      </c>
      <c r="G21" s="4">
        <f t="shared" si="0"/>
        <v>0</v>
      </c>
      <c r="H21" s="4" t="str">
        <f t="shared" si="1"/>
        <v>，2522371</v>
      </c>
      <c r="I21" s="4" t="str">
        <f>VLOOKUP(A21,HOP!A:U,21,0)</f>
        <v>直连</v>
      </c>
    </row>
    <row r="22" s="4" customFormat="1" spans="1:9">
      <c r="A22" s="8">
        <v>17838093737</v>
      </c>
      <c r="B22" s="9">
        <v>44675</v>
      </c>
      <c r="C22" s="9">
        <v>44676</v>
      </c>
      <c r="D22" s="4">
        <v>324</v>
      </c>
      <c r="E22" s="4" t="str">
        <f>VLOOKUP(A22,HOP!A:L,12,0)</f>
        <v>324.00</v>
      </c>
      <c r="F22" s="4" t="str">
        <f>VLOOKUP(A22,HOP!A:C,3,0)</f>
        <v>2522466</v>
      </c>
      <c r="G22" s="4">
        <f t="shared" si="0"/>
        <v>0</v>
      </c>
      <c r="H22" s="4" t="str">
        <f t="shared" si="1"/>
        <v>，2522466</v>
      </c>
      <c r="I22" s="4" t="str">
        <f>VLOOKUP(A22,HOP!A:U,21,0)</f>
        <v>直连</v>
      </c>
    </row>
    <row r="23" s="4" customFormat="1" spans="1:9">
      <c r="A23" s="8">
        <v>17838104718</v>
      </c>
      <c r="B23" s="9">
        <v>44675</v>
      </c>
      <c r="C23" s="9">
        <v>44676</v>
      </c>
      <c r="D23" s="4">
        <v>404</v>
      </c>
      <c r="E23" s="4" t="str">
        <f>VLOOKUP(A23,HOP!A:L,12,0)</f>
        <v>404.00</v>
      </c>
      <c r="F23" s="4" t="str">
        <f>VLOOKUP(A23,HOP!A:C,3,0)</f>
        <v>2522475</v>
      </c>
      <c r="G23" s="4">
        <f t="shared" si="0"/>
        <v>0</v>
      </c>
      <c r="H23" s="4" t="str">
        <f t="shared" si="1"/>
        <v>，2522475</v>
      </c>
      <c r="I23" s="4" t="str">
        <f>VLOOKUP(A23,HOP!A:U,21,0)</f>
        <v>直连</v>
      </c>
    </row>
    <row r="24" s="4" customFormat="1" spans="1:9">
      <c r="A24" s="8">
        <v>17838904146</v>
      </c>
      <c r="B24" s="9">
        <v>44675</v>
      </c>
      <c r="C24" s="9">
        <v>44676</v>
      </c>
      <c r="D24" s="4">
        <v>894</v>
      </c>
      <c r="E24" s="4" t="str">
        <f>VLOOKUP(A24,HOP!A:L,12,0)</f>
        <v>894.00</v>
      </c>
      <c r="F24" s="4" t="str">
        <f>VLOOKUP(A24,HOP!A:C,3,0)</f>
        <v>2522842</v>
      </c>
      <c r="G24" s="4">
        <f t="shared" si="0"/>
        <v>0</v>
      </c>
      <c r="H24" s="4" t="str">
        <f t="shared" si="1"/>
        <v>，2522842</v>
      </c>
      <c r="I24" s="4" t="str">
        <f>VLOOKUP(A24,HOP!A:U,21,0)</f>
        <v>直连</v>
      </c>
    </row>
    <row r="25" s="4" customFormat="1" spans="1:9">
      <c r="A25" s="8">
        <v>17842801596</v>
      </c>
      <c r="B25" s="9">
        <v>44675</v>
      </c>
      <c r="C25" s="9">
        <v>44676</v>
      </c>
      <c r="D25" s="4">
        <v>1139</v>
      </c>
      <c r="E25" s="4" t="str">
        <f>VLOOKUP(A25,HOP!A:L,12,0)</f>
        <v>1139.00</v>
      </c>
      <c r="F25" s="4" t="str">
        <f>VLOOKUP(A25,HOP!A:C,3,0)</f>
        <v>2523180</v>
      </c>
      <c r="G25" s="4">
        <f t="shared" si="0"/>
        <v>0</v>
      </c>
      <c r="H25" s="4" t="str">
        <f t="shared" si="1"/>
        <v>，2523180</v>
      </c>
      <c r="I25" s="4" t="str">
        <f>VLOOKUP(A25,HOP!A:U,21,0)</f>
        <v>直连</v>
      </c>
    </row>
    <row r="26" s="4" customFormat="1" hidden="1" spans="1:9">
      <c r="A26" s="8">
        <v>17842834006</v>
      </c>
      <c r="B26" s="9">
        <v>44675</v>
      </c>
      <c r="C26" s="9">
        <v>44676</v>
      </c>
      <c r="D26" s="4">
        <v>0</v>
      </c>
      <c r="E26" s="4" t="str">
        <f>VLOOKUP(A26,HOP!A:L,12,0)</f>
        <v>0.00</v>
      </c>
      <c r="F26" s="4" t="str">
        <f>VLOOKUP(A26,HOP!A:C,3,0)</f>
        <v>2523196</v>
      </c>
      <c r="G26" s="4">
        <f t="shared" si="0"/>
        <v>0</v>
      </c>
      <c r="H26" s="4" t="str">
        <f t="shared" si="1"/>
        <v>，2523196</v>
      </c>
      <c r="I26" s="4" t="str">
        <f>VLOOKUP(A26,HOP!A:U,21,0)</f>
        <v>直连</v>
      </c>
    </row>
    <row r="27" s="4" customFormat="1" spans="1:9">
      <c r="A27" s="8">
        <v>17843101764</v>
      </c>
      <c r="B27" s="9">
        <v>44675</v>
      </c>
      <c r="C27" s="9">
        <v>44676</v>
      </c>
      <c r="D27" s="4">
        <v>646</v>
      </c>
      <c r="E27" s="4" t="str">
        <f>VLOOKUP(A27,HOP!A:L,12,0)</f>
        <v>646.00</v>
      </c>
      <c r="F27" s="4" t="str">
        <f>VLOOKUP(A27,HOP!A:C,3,0)</f>
        <v>2523308</v>
      </c>
      <c r="G27" s="4">
        <f t="shared" si="0"/>
        <v>0</v>
      </c>
      <c r="H27" s="4" t="str">
        <f t="shared" si="1"/>
        <v>，2523308</v>
      </c>
      <c r="I27" s="4" t="str">
        <f>VLOOKUP(A27,HOP!A:U,21,0)</f>
        <v>直连</v>
      </c>
    </row>
    <row r="28" s="4" customFormat="1" spans="1:9">
      <c r="A28" s="8">
        <v>16980794403</v>
      </c>
      <c r="B28" s="9">
        <v>44614</v>
      </c>
      <c r="C28" s="9">
        <v>44618</v>
      </c>
      <c r="D28" s="4">
        <v>1565.5</v>
      </c>
      <c r="E28" s="4">
        <v>1565.5</v>
      </c>
      <c r="F28" s="4">
        <v>2339749</v>
      </c>
      <c r="G28" s="4">
        <f t="shared" si="0"/>
        <v>0</v>
      </c>
      <c r="H28" s="4" t="str">
        <f t="shared" si="1"/>
        <v>，2339749</v>
      </c>
      <c r="I28" s="4" t="e">
        <f>VLOOKUP(A28,HOP!A:U,21,0)</f>
        <v>#N/A</v>
      </c>
    </row>
    <row r="30" spans="4:4">
      <c r="D30" s="4">
        <f>SUM(D2:D29)</f>
        <v>51969.42</v>
      </c>
    </row>
    <row r="31" spans="4:4">
      <c r="D31" s="4" t="s">
        <v>164</v>
      </c>
    </row>
    <row r="37" spans="1:3">
      <c r="A37" s="4" t="s">
        <v>165</v>
      </c>
      <c r="C37" s="4">
        <v>46612</v>
      </c>
    </row>
    <row r="38" spans="1:3">
      <c r="A38" s="4" t="s">
        <v>166</v>
      </c>
      <c r="C38" s="4">
        <v>1565.5</v>
      </c>
    </row>
    <row r="39" spans="1:3">
      <c r="A39" s="4" t="s">
        <v>167</v>
      </c>
      <c r="C39" s="4">
        <v>3791.92</v>
      </c>
    </row>
    <row r="40" spans="1:3">
      <c r="A40" s="4" t="s">
        <v>168</v>
      </c>
      <c r="C40" s="4">
        <f>SUBTOTAL(9,C37:C39)</f>
        <v>51969.42</v>
      </c>
    </row>
  </sheetData>
  <autoFilter ref="A1:X28">
    <filterColumn colId="3">
      <filters>
        <filter val="2213"/>
        <filter val="314"/>
        <filter val="894"/>
        <filter val="5215"/>
        <filter val="1023"/>
        <filter val="324"/>
        <filter val="1565.5"/>
        <filter val="628"/>
        <filter val="1068"/>
        <filter val="329"/>
        <filter val="4831"/>
        <filter val="2433"/>
        <filter val="879"/>
        <filter val="1139"/>
        <filter val="2679"/>
        <filter val="802"/>
        <filter val="3791.92"/>
        <filter val="384"/>
        <filter val="404"/>
        <filter val="646"/>
        <filter val="3206"/>
        <filter val="11646"/>
        <filter val="3088"/>
        <filter val="409"/>
        <filter val="949"/>
        <filter val="1109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workbookViewId="0">
      <selection activeCell="E36" sqref="E3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169</v>
      </c>
      <c r="B1" s="2" t="s">
        <v>170</v>
      </c>
      <c r="C1" s="2" t="s">
        <v>171</v>
      </c>
      <c r="D1" s="2" t="s">
        <v>172</v>
      </c>
      <c r="E1" s="2" t="s">
        <v>13</v>
      </c>
      <c r="F1" s="2" t="s">
        <v>5</v>
      </c>
      <c r="G1" s="2" t="s">
        <v>6</v>
      </c>
      <c r="H1" s="2" t="s">
        <v>173</v>
      </c>
      <c r="I1" s="2" t="s">
        <v>174</v>
      </c>
      <c r="J1" s="2" t="s">
        <v>175</v>
      </c>
      <c r="K1" s="2" t="s">
        <v>176</v>
      </c>
      <c r="L1" s="2" t="s">
        <v>177</v>
      </c>
      <c r="M1" s="2" t="s">
        <v>178</v>
      </c>
      <c r="N1" s="2" t="s">
        <v>179</v>
      </c>
      <c r="O1" s="2" t="s">
        <v>180</v>
      </c>
      <c r="P1" s="2" t="s">
        <v>181</v>
      </c>
      <c r="Q1" s="2" t="s">
        <v>182</v>
      </c>
      <c r="R1" s="2" t="s">
        <v>183</v>
      </c>
      <c r="S1" s="2" t="s">
        <v>184</v>
      </c>
      <c r="T1" s="2" t="s">
        <v>185</v>
      </c>
      <c r="U1" s="2" t="s">
        <v>186</v>
      </c>
    </row>
    <row r="2" s="1" customFormat="1" spans="1:21">
      <c r="A2" s="3">
        <v>17843101764</v>
      </c>
      <c r="B2" s="1" t="s">
        <v>187</v>
      </c>
      <c r="C2" s="1" t="s">
        <v>188</v>
      </c>
      <c r="D2" s="1" t="s">
        <v>189</v>
      </c>
      <c r="E2" s="1" t="s">
        <v>190</v>
      </c>
      <c r="F2" s="1" t="s">
        <v>187</v>
      </c>
      <c r="G2" s="1" t="s">
        <v>191</v>
      </c>
      <c r="H2" s="1" t="s">
        <v>192</v>
      </c>
      <c r="I2" s="1" t="s">
        <v>193</v>
      </c>
      <c r="J2" s="1" t="s">
        <v>30</v>
      </c>
      <c r="K2" s="1" t="s">
        <v>194</v>
      </c>
      <c r="L2" s="1" t="s">
        <v>194</v>
      </c>
      <c r="M2" s="1" t="s">
        <v>195</v>
      </c>
      <c r="N2" s="1" t="s">
        <v>195</v>
      </c>
      <c r="O2" s="1" t="s">
        <v>196</v>
      </c>
      <c r="P2" s="1" t="s">
        <v>197</v>
      </c>
      <c r="Q2" s="1" t="s">
        <v>198</v>
      </c>
      <c r="R2" s="1" t="s">
        <v>199</v>
      </c>
      <c r="S2" s="1" t="s">
        <v>200</v>
      </c>
      <c r="T2" s="1" t="s">
        <v>201</v>
      </c>
      <c r="U2" s="1" t="s">
        <v>202</v>
      </c>
    </row>
    <row r="3" s="1" customFormat="1" spans="1:21">
      <c r="A3" s="3">
        <v>17842834006</v>
      </c>
      <c r="B3" s="1" t="s">
        <v>187</v>
      </c>
      <c r="C3" s="1" t="s">
        <v>203</v>
      </c>
      <c r="D3" s="1" t="s">
        <v>204</v>
      </c>
      <c r="E3" s="1" t="s">
        <v>205</v>
      </c>
      <c r="F3" s="1" t="s">
        <v>187</v>
      </c>
      <c r="G3" s="1" t="s">
        <v>191</v>
      </c>
      <c r="H3" s="1" t="s">
        <v>192</v>
      </c>
      <c r="I3" s="1" t="s">
        <v>206</v>
      </c>
      <c r="J3" s="1" t="s">
        <v>30</v>
      </c>
      <c r="K3" s="1" t="s">
        <v>207</v>
      </c>
      <c r="L3" s="1" t="s">
        <v>196</v>
      </c>
      <c r="M3" s="1" t="s">
        <v>208</v>
      </c>
      <c r="N3" s="1" t="s">
        <v>209</v>
      </c>
      <c r="O3" s="1" t="s">
        <v>196</v>
      </c>
      <c r="P3" s="1" t="s">
        <v>197</v>
      </c>
      <c r="Q3" s="1" t="s">
        <v>198</v>
      </c>
      <c r="R3" s="1" t="s">
        <v>210</v>
      </c>
      <c r="S3" s="1" t="s">
        <v>200</v>
      </c>
      <c r="T3" s="1" t="s">
        <v>201</v>
      </c>
      <c r="U3" s="1" t="s">
        <v>202</v>
      </c>
    </row>
    <row r="4" s="1" customFormat="1" spans="1:21">
      <c r="A4" s="3">
        <v>17842801596</v>
      </c>
      <c r="B4" s="1" t="s">
        <v>187</v>
      </c>
      <c r="C4" s="1" t="s">
        <v>211</v>
      </c>
      <c r="D4" s="1" t="s">
        <v>212</v>
      </c>
      <c r="E4" s="1" t="s">
        <v>213</v>
      </c>
      <c r="F4" s="1" t="s">
        <v>187</v>
      </c>
      <c r="G4" s="1" t="s">
        <v>191</v>
      </c>
      <c r="H4" s="1" t="s">
        <v>192</v>
      </c>
      <c r="I4" s="1" t="s">
        <v>214</v>
      </c>
      <c r="J4" s="1" t="s">
        <v>30</v>
      </c>
      <c r="K4" s="1" t="s">
        <v>215</v>
      </c>
      <c r="L4" s="1" t="s">
        <v>215</v>
      </c>
      <c r="M4" s="1" t="s">
        <v>195</v>
      </c>
      <c r="N4" s="1" t="s">
        <v>195</v>
      </c>
      <c r="O4" s="1" t="s">
        <v>196</v>
      </c>
      <c r="P4" s="1" t="s">
        <v>197</v>
      </c>
      <c r="Q4" s="1" t="s">
        <v>198</v>
      </c>
      <c r="R4" s="1" t="s">
        <v>216</v>
      </c>
      <c r="S4" s="1" t="s">
        <v>200</v>
      </c>
      <c r="T4" s="1" t="s">
        <v>201</v>
      </c>
      <c r="U4" s="1" t="s">
        <v>202</v>
      </c>
    </row>
    <row r="5" s="1" customFormat="1" spans="1:21">
      <c r="A5" s="3">
        <v>17838904146</v>
      </c>
      <c r="B5" s="1" t="s">
        <v>187</v>
      </c>
      <c r="C5" s="1" t="s">
        <v>217</v>
      </c>
      <c r="D5" s="1" t="s">
        <v>218</v>
      </c>
      <c r="E5" s="1" t="s">
        <v>219</v>
      </c>
      <c r="F5" s="1" t="s">
        <v>187</v>
      </c>
      <c r="G5" s="1" t="s">
        <v>191</v>
      </c>
      <c r="H5" s="1" t="s">
        <v>192</v>
      </c>
      <c r="I5" s="1" t="s">
        <v>220</v>
      </c>
      <c r="J5" s="1" t="s">
        <v>30</v>
      </c>
      <c r="K5" s="1" t="s">
        <v>221</v>
      </c>
      <c r="L5" s="1" t="s">
        <v>221</v>
      </c>
      <c r="M5" s="1" t="s">
        <v>195</v>
      </c>
      <c r="N5" s="1" t="s">
        <v>195</v>
      </c>
      <c r="O5" s="1" t="s">
        <v>196</v>
      </c>
      <c r="P5" s="1" t="s">
        <v>197</v>
      </c>
      <c r="Q5" s="1" t="s">
        <v>198</v>
      </c>
      <c r="R5" s="1" t="s">
        <v>222</v>
      </c>
      <c r="S5" s="1" t="s">
        <v>200</v>
      </c>
      <c r="T5" s="1" t="s">
        <v>201</v>
      </c>
      <c r="U5" s="1" t="s">
        <v>202</v>
      </c>
    </row>
    <row r="6" s="1" customFormat="1" spans="1:21">
      <c r="A6" s="3">
        <v>17838104718</v>
      </c>
      <c r="B6" s="1" t="s">
        <v>187</v>
      </c>
      <c r="C6" s="1" t="s">
        <v>223</v>
      </c>
      <c r="D6" s="1" t="s">
        <v>224</v>
      </c>
      <c r="E6" s="1" t="s">
        <v>225</v>
      </c>
      <c r="F6" s="1" t="s">
        <v>187</v>
      </c>
      <c r="G6" s="1" t="s">
        <v>191</v>
      </c>
      <c r="H6" s="1" t="s">
        <v>192</v>
      </c>
      <c r="I6" s="1" t="s">
        <v>226</v>
      </c>
      <c r="J6" s="1" t="s">
        <v>30</v>
      </c>
      <c r="K6" s="1" t="s">
        <v>227</v>
      </c>
      <c r="L6" s="1" t="s">
        <v>227</v>
      </c>
      <c r="M6" s="1" t="s">
        <v>195</v>
      </c>
      <c r="N6" s="1" t="s">
        <v>195</v>
      </c>
      <c r="O6" s="1" t="s">
        <v>196</v>
      </c>
      <c r="P6" s="1" t="s">
        <v>197</v>
      </c>
      <c r="Q6" s="1" t="s">
        <v>198</v>
      </c>
      <c r="R6" s="1" t="s">
        <v>228</v>
      </c>
      <c r="S6" s="1" t="s">
        <v>200</v>
      </c>
      <c r="T6" s="1" t="s">
        <v>201</v>
      </c>
      <c r="U6" s="1" t="s">
        <v>202</v>
      </c>
    </row>
    <row r="7" s="1" customFormat="1" spans="1:21">
      <c r="A7" s="3">
        <v>17838093737</v>
      </c>
      <c r="B7" s="1" t="s">
        <v>187</v>
      </c>
      <c r="C7" s="1" t="s">
        <v>229</v>
      </c>
      <c r="D7" s="1" t="s">
        <v>230</v>
      </c>
      <c r="E7" s="1" t="s">
        <v>231</v>
      </c>
      <c r="F7" s="1" t="s">
        <v>187</v>
      </c>
      <c r="G7" s="1" t="s">
        <v>191</v>
      </c>
      <c r="H7" s="1" t="s">
        <v>192</v>
      </c>
      <c r="I7" s="1" t="s">
        <v>232</v>
      </c>
      <c r="J7" s="1" t="s">
        <v>30</v>
      </c>
      <c r="K7" s="1" t="s">
        <v>233</v>
      </c>
      <c r="L7" s="1" t="s">
        <v>233</v>
      </c>
      <c r="M7" s="1" t="s">
        <v>195</v>
      </c>
      <c r="N7" s="1" t="s">
        <v>195</v>
      </c>
      <c r="O7" s="1" t="s">
        <v>196</v>
      </c>
      <c r="P7" s="1" t="s">
        <v>197</v>
      </c>
      <c r="Q7" s="1" t="s">
        <v>198</v>
      </c>
      <c r="R7" s="1" t="s">
        <v>234</v>
      </c>
      <c r="S7" s="1" t="s">
        <v>200</v>
      </c>
      <c r="T7" s="1" t="s">
        <v>201</v>
      </c>
      <c r="U7" s="1" t="s">
        <v>202</v>
      </c>
    </row>
    <row r="8" s="1" customFormat="1" spans="1:21">
      <c r="A8" s="3">
        <v>17837963600</v>
      </c>
      <c r="B8" s="1" t="s">
        <v>187</v>
      </c>
      <c r="C8" s="1" t="s">
        <v>235</v>
      </c>
      <c r="D8" s="1" t="s">
        <v>236</v>
      </c>
      <c r="E8" s="1" t="s">
        <v>237</v>
      </c>
      <c r="F8" s="1" t="s">
        <v>187</v>
      </c>
      <c r="G8" s="1" t="s">
        <v>191</v>
      </c>
      <c r="H8" s="1" t="s">
        <v>192</v>
      </c>
      <c r="I8" s="1" t="s">
        <v>238</v>
      </c>
      <c r="J8" s="1" t="s">
        <v>30</v>
      </c>
      <c r="K8" s="1" t="s">
        <v>239</v>
      </c>
      <c r="L8" s="1" t="s">
        <v>239</v>
      </c>
      <c r="M8" s="1" t="s">
        <v>195</v>
      </c>
      <c r="N8" s="1" t="s">
        <v>195</v>
      </c>
      <c r="O8" s="1" t="s">
        <v>196</v>
      </c>
      <c r="P8" s="1" t="s">
        <v>197</v>
      </c>
      <c r="Q8" s="1" t="s">
        <v>198</v>
      </c>
      <c r="R8" s="1" t="s">
        <v>240</v>
      </c>
      <c r="S8" s="1" t="s">
        <v>200</v>
      </c>
      <c r="T8" s="1" t="s">
        <v>201</v>
      </c>
      <c r="U8" s="1" t="s">
        <v>202</v>
      </c>
    </row>
    <row r="9" s="1" customFormat="1" spans="1:21">
      <c r="A9" s="3">
        <v>17837523657</v>
      </c>
      <c r="B9" s="1" t="s">
        <v>241</v>
      </c>
      <c r="C9" s="1" t="s">
        <v>242</v>
      </c>
      <c r="D9" s="1" t="s">
        <v>243</v>
      </c>
      <c r="E9" s="1" t="s">
        <v>244</v>
      </c>
      <c r="F9" s="1" t="s">
        <v>241</v>
      </c>
      <c r="G9" s="1" t="s">
        <v>191</v>
      </c>
      <c r="H9" s="1" t="s">
        <v>192</v>
      </c>
      <c r="I9" s="1" t="s">
        <v>245</v>
      </c>
      <c r="J9" s="1" t="s">
        <v>30</v>
      </c>
      <c r="K9" s="1" t="s">
        <v>246</v>
      </c>
      <c r="L9" s="1" t="s">
        <v>246</v>
      </c>
      <c r="M9" s="1" t="s">
        <v>195</v>
      </c>
      <c r="N9" s="1" t="s">
        <v>195</v>
      </c>
      <c r="O9" s="1" t="s">
        <v>196</v>
      </c>
      <c r="P9" s="1" t="s">
        <v>197</v>
      </c>
      <c r="Q9" s="1" t="s">
        <v>198</v>
      </c>
      <c r="R9" s="1" t="s">
        <v>247</v>
      </c>
      <c r="S9" s="1" t="s">
        <v>200</v>
      </c>
      <c r="T9" s="1" t="s">
        <v>201</v>
      </c>
      <c r="U9" s="1" t="s">
        <v>202</v>
      </c>
    </row>
    <row r="10" s="1" customFormat="1" spans="1:21">
      <c r="A10" s="3">
        <v>17837503073</v>
      </c>
      <c r="B10" s="1" t="s">
        <v>241</v>
      </c>
      <c r="C10" s="1" t="s">
        <v>248</v>
      </c>
      <c r="D10" s="1" t="s">
        <v>204</v>
      </c>
      <c r="E10" s="1" t="s">
        <v>249</v>
      </c>
      <c r="F10" s="1" t="s">
        <v>187</v>
      </c>
      <c r="G10" s="1" t="s">
        <v>191</v>
      </c>
      <c r="H10" s="1" t="s">
        <v>192</v>
      </c>
      <c r="I10" s="1" t="s">
        <v>250</v>
      </c>
      <c r="J10" s="1" t="s">
        <v>30</v>
      </c>
      <c r="K10" s="1" t="s">
        <v>207</v>
      </c>
      <c r="L10" s="1" t="s">
        <v>207</v>
      </c>
      <c r="M10" s="1" t="s">
        <v>195</v>
      </c>
      <c r="N10" s="1" t="s">
        <v>195</v>
      </c>
      <c r="O10" s="1" t="s">
        <v>196</v>
      </c>
      <c r="P10" s="1" t="s">
        <v>197</v>
      </c>
      <c r="Q10" s="1" t="s">
        <v>198</v>
      </c>
      <c r="R10" s="1" t="s">
        <v>251</v>
      </c>
      <c r="S10" s="1" t="s">
        <v>200</v>
      </c>
      <c r="T10" s="1" t="s">
        <v>201</v>
      </c>
      <c r="U10" s="1" t="s">
        <v>202</v>
      </c>
    </row>
    <row r="11" s="1" customFormat="1" spans="1:21">
      <c r="A11" s="3">
        <v>17836173046</v>
      </c>
      <c r="B11" s="1" t="s">
        <v>241</v>
      </c>
      <c r="C11" s="1" t="s">
        <v>252</v>
      </c>
      <c r="D11" s="1" t="s">
        <v>253</v>
      </c>
      <c r="E11" s="1" t="s">
        <v>254</v>
      </c>
      <c r="F11" s="1" t="s">
        <v>187</v>
      </c>
      <c r="G11" s="1" t="s">
        <v>191</v>
      </c>
      <c r="H11" s="1" t="s">
        <v>192</v>
      </c>
      <c r="I11" s="1" t="s">
        <v>255</v>
      </c>
      <c r="J11" s="1" t="s">
        <v>30</v>
      </c>
      <c r="K11" s="1" t="s">
        <v>256</v>
      </c>
      <c r="L11" s="1" t="s">
        <v>256</v>
      </c>
      <c r="M11" s="1" t="s">
        <v>195</v>
      </c>
      <c r="N11" s="1" t="s">
        <v>195</v>
      </c>
      <c r="O11" s="1" t="s">
        <v>196</v>
      </c>
      <c r="P11" s="1" t="s">
        <v>197</v>
      </c>
      <c r="Q11" s="1" t="s">
        <v>198</v>
      </c>
      <c r="R11" s="1" t="s">
        <v>257</v>
      </c>
      <c r="S11" s="1" t="s">
        <v>200</v>
      </c>
      <c r="T11" s="1" t="s">
        <v>201</v>
      </c>
      <c r="U11" s="1" t="s">
        <v>202</v>
      </c>
    </row>
    <row r="12" s="1" customFormat="1" spans="1:21">
      <c r="A12" s="3">
        <v>17835539281</v>
      </c>
      <c r="B12" s="1" t="s">
        <v>241</v>
      </c>
      <c r="C12" s="1" t="s">
        <v>258</v>
      </c>
      <c r="D12" s="1" t="s">
        <v>259</v>
      </c>
      <c r="E12" s="1" t="s">
        <v>260</v>
      </c>
      <c r="F12" s="1" t="s">
        <v>187</v>
      </c>
      <c r="G12" s="1" t="s">
        <v>191</v>
      </c>
      <c r="H12" s="1" t="s">
        <v>192</v>
      </c>
      <c r="I12" s="1" t="s">
        <v>261</v>
      </c>
      <c r="J12" s="1" t="s">
        <v>30</v>
      </c>
      <c r="K12" s="1" t="s">
        <v>262</v>
      </c>
      <c r="L12" s="1" t="s">
        <v>262</v>
      </c>
      <c r="M12" s="1" t="s">
        <v>195</v>
      </c>
      <c r="N12" s="1" t="s">
        <v>195</v>
      </c>
      <c r="O12" s="1" t="s">
        <v>196</v>
      </c>
      <c r="P12" s="1" t="s">
        <v>197</v>
      </c>
      <c r="Q12" s="1" t="s">
        <v>198</v>
      </c>
      <c r="R12" s="1" t="s">
        <v>263</v>
      </c>
      <c r="S12" s="1" t="s">
        <v>200</v>
      </c>
      <c r="T12" s="1" t="s">
        <v>201</v>
      </c>
      <c r="U12" s="1" t="s">
        <v>202</v>
      </c>
    </row>
    <row r="13" s="1" customFormat="1" spans="1:21">
      <c r="A13" s="3">
        <v>17834425648</v>
      </c>
      <c r="B13" s="1" t="s">
        <v>264</v>
      </c>
      <c r="C13" s="1" t="s">
        <v>265</v>
      </c>
      <c r="D13" s="1" t="s">
        <v>266</v>
      </c>
      <c r="E13" s="1" t="s">
        <v>267</v>
      </c>
      <c r="F13" s="1" t="s">
        <v>187</v>
      </c>
      <c r="G13" s="1" t="s">
        <v>191</v>
      </c>
      <c r="H13" s="1" t="s">
        <v>192</v>
      </c>
      <c r="I13" s="1" t="s">
        <v>268</v>
      </c>
      <c r="J13" s="1" t="s">
        <v>30</v>
      </c>
      <c r="K13" s="1" t="s">
        <v>269</v>
      </c>
      <c r="L13" s="1" t="s">
        <v>269</v>
      </c>
      <c r="M13" s="1" t="s">
        <v>195</v>
      </c>
      <c r="N13" s="1" t="s">
        <v>195</v>
      </c>
      <c r="O13" s="1" t="s">
        <v>196</v>
      </c>
      <c r="P13" s="1" t="s">
        <v>197</v>
      </c>
      <c r="Q13" s="1" t="s">
        <v>198</v>
      </c>
      <c r="R13" s="1" t="s">
        <v>270</v>
      </c>
      <c r="S13" s="1" t="s">
        <v>200</v>
      </c>
      <c r="T13" s="1" t="s">
        <v>201</v>
      </c>
      <c r="U13" s="1" t="s">
        <v>202</v>
      </c>
    </row>
    <row r="14" s="1" customFormat="1" spans="1:21">
      <c r="A14" s="3">
        <v>17829834564</v>
      </c>
      <c r="B14" s="1" t="s">
        <v>264</v>
      </c>
      <c r="C14" s="1" t="s">
        <v>271</v>
      </c>
      <c r="D14" s="1" t="s">
        <v>272</v>
      </c>
      <c r="E14" s="1" t="s">
        <v>273</v>
      </c>
      <c r="F14" s="1" t="s">
        <v>187</v>
      </c>
      <c r="G14" s="1" t="s">
        <v>191</v>
      </c>
      <c r="H14" s="1" t="s">
        <v>192</v>
      </c>
      <c r="I14" s="1" t="s">
        <v>274</v>
      </c>
      <c r="J14" s="1" t="s">
        <v>30</v>
      </c>
      <c r="K14" s="1" t="s">
        <v>275</v>
      </c>
      <c r="L14" s="1" t="s">
        <v>275</v>
      </c>
      <c r="M14" s="1" t="s">
        <v>195</v>
      </c>
      <c r="N14" s="1" t="s">
        <v>195</v>
      </c>
      <c r="O14" s="1" t="s">
        <v>196</v>
      </c>
      <c r="P14" s="1" t="s">
        <v>197</v>
      </c>
      <c r="Q14" s="1" t="s">
        <v>198</v>
      </c>
      <c r="R14" s="1" t="s">
        <v>276</v>
      </c>
      <c r="S14" s="1" t="s">
        <v>200</v>
      </c>
      <c r="T14" s="1" t="s">
        <v>201</v>
      </c>
      <c r="U14" s="1" t="s">
        <v>202</v>
      </c>
    </row>
    <row r="15" s="1" customFormat="1" spans="1:21">
      <c r="A15" s="3">
        <v>17829755012</v>
      </c>
      <c r="B15" s="1" t="s">
        <v>264</v>
      </c>
      <c r="C15" s="1" t="s">
        <v>277</v>
      </c>
      <c r="D15" s="1" t="s">
        <v>278</v>
      </c>
      <c r="E15" s="1" t="s">
        <v>279</v>
      </c>
      <c r="F15" s="1" t="s">
        <v>264</v>
      </c>
      <c r="G15" s="1" t="s">
        <v>191</v>
      </c>
      <c r="H15" s="1" t="s">
        <v>192</v>
      </c>
      <c r="I15" s="1" t="s">
        <v>280</v>
      </c>
      <c r="J15" s="1" t="s">
        <v>30</v>
      </c>
      <c r="K15" s="1" t="s">
        <v>281</v>
      </c>
      <c r="L15" s="1" t="s">
        <v>281</v>
      </c>
      <c r="M15" s="1" t="s">
        <v>195</v>
      </c>
      <c r="N15" s="1" t="s">
        <v>195</v>
      </c>
      <c r="O15" s="1" t="s">
        <v>196</v>
      </c>
      <c r="P15" s="1" t="s">
        <v>197</v>
      </c>
      <c r="Q15" s="1" t="s">
        <v>198</v>
      </c>
      <c r="R15" s="1" t="s">
        <v>282</v>
      </c>
      <c r="S15" s="1" t="s">
        <v>200</v>
      </c>
      <c r="T15" s="1" t="s">
        <v>201</v>
      </c>
      <c r="U15" s="1" t="s">
        <v>202</v>
      </c>
    </row>
    <row r="16" s="1" customFormat="1" spans="1:21">
      <c r="A16" s="3">
        <v>17822658144</v>
      </c>
      <c r="B16" s="1" t="s">
        <v>283</v>
      </c>
      <c r="C16" s="1" t="s">
        <v>284</v>
      </c>
      <c r="D16" s="1" t="s">
        <v>253</v>
      </c>
      <c r="E16" s="1" t="s">
        <v>285</v>
      </c>
      <c r="F16" s="1" t="s">
        <v>264</v>
      </c>
      <c r="G16" s="1" t="s">
        <v>191</v>
      </c>
      <c r="H16" s="1" t="s">
        <v>192</v>
      </c>
      <c r="I16" s="1" t="s">
        <v>286</v>
      </c>
      <c r="J16" s="1" t="s">
        <v>30</v>
      </c>
      <c r="K16" s="1" t="s">
        <v>287</v>
      </c>
      <c r="L16" s="1" t="s">
        <v>287</v>
      </c>
      <c r="M16" s="1" t="s">
        <v>195</v>
      </c>
      <c r="N16" s="1" t="s">
        <v>195</v>
      </c>
      <c r="O16" s="1" t="s">
        <v>196</v>
      </c>
      <c r="P16" s="1" t="s">
        <v>197</v>
      </c>
      <c r="Q16" s="1" t="s">
        <v>198</v>
      </c>
      <c r="R16" s="1" t="s">
        <v>288</v>
      </c>
      <c r="S16" s="1" t="s">
        <v>200</v>
      </c>
      <c r="T16" s="1" t="s">
        <v>201</v>
      </c>
      <c r="U16" s="1" t="s">
        <v>202</v>
      </c>
    </row>
    <row r="17" s="1" customFormat="1" spans="1:21">
      <c r="A17" s="3">
        <v>17821367217</v>
      </c>
      <c r="B17" s="1" t="s">
        <v>289</v>
      </c>
      <c r="C17" s="1" t="s">
        <v>290</v>
      </c>
      <c r="D17" s="1" t="s">
        <v>291</v>
      </c>
      <c r="E17" s="1" t="s">
        <v>292</v>
      </c>
      <c r="F17" s="1" t="s">
        <v>187</v>
      </c>
      <c r="G17" s="1" t="s">
        <v>191</v>
      </c>
      <c r="H17" s="1" t="s">
        <v>192</v>
      </c>
      <c r="I17" s="1" t="s">
        <v>293</v>
      </c>
      <c r="J17" s="1" t="s">
        <v>30</v>
      </c>
      <c r="K17" s="1" t="s">
        <v>294</v>
      </c>
      <c r="L17" s="1" t="s">
        <v>294</v>
      </c>
      <c r="M17" s="1" t="s">
        <v>195</v>
      </c>
      <c r="N17" s="1" t="s">
        <v>195</v>
      </c>
      <c r="O17" s="1" t="s">
        <v>196</v>
      </c>
      <c r="P17" s="1" t="s">
        <v>197</v>
      </c>
      <c r="Q17" s="1" t="s">
        <v>198</v>
      </c>
      <c r="R17" s="1" t="s">
        <v>295</v>
      </c>
      <c r="S17" s="1" t="s">
        <v>200</v>
      </c>
      <c r="T17" s="1" t="s">
        <v>201</v>
      </c>
      <c r="U17" s="1" t="s">
        <v>202</v>
      </c>
    </row>
    <row r="18" s="1" customFormat="1" spans="1:21">
      <c r="A18" s="3">
        <v>17820879936</v>
      </c>
      <c r="B18" s="1" t="s">
        <v>289</v>
      </c>
      <c r="C18" s="1" t="s">
        <v>296</v>
      </c>
      <c r="D18" s="1" t="s">
        <v>297</v>
      </c>
      <c r="E18" s="1" t="s">
        <v>298</v>
      </c>
      <c r="F18" s="1" t="s">
        <v>187</v>
      </c>
      <c r="G18" s="1" t="s">
        <v>191</v>
      </c>
      <c r="H18" s="1" t="s">
        <v>192</v>
      </c>
      <c r="I18" s="1" t="s">
        <v>299</v>
      </c>
      <c r="J18" s="1" t="s">
        <v>30</v>
      </c>
      <c r="K18" s="1" t="s">
        <v>300</v>
      </c>
      <c r="L18" s="1" t="s">
        <v>300</v>
      </c>
      <c r="M18" s="1" t="s">
        <v>195</v>
      </c>
      <c r="N18" s="1" t="s">
        <v>195</v>
      </c>
      <c r="O18" s="1" t="s">
        <v>196</v>
      </c>
      <c r="P18" s="1" t="s">
        <v>197</v>
      </c>
      <c r="Q18" s="1" t="s">
        <v>198</v>
      </c>
      <c r="R18" s="1" t="s">
        <v>301</v>
      </c>
      <c r="S18" s="1" t="s">
        <v>200</v>
      </c>
      <c r="T18" s="1" t="s">
        <v>201</v>
      </c>
      <c r="U18" s="1" t="s">
        <v>202</v>
      </c>
    </row>
    <row r="19" s="1" customFormat="1" spans="1:21">
      <c r="A19" s="3">
        <v>17814883930</v>
      </c>
      <c r="B19" s="1" t="s">
        <v>302</v>
      </c>
      <c r="C19" s="1" t="s">
        <v>303</v>
      </c>
      <c r="D19" s="1" t="s">
        <v>304</v>
      </c>
      <c r="E19" s="1" t="s">
        <v>305</v>
      </c>
      <c r="F19" s="1" t="s">
        <v>187</v>
      </c>
      <c r="G19" s="1" t="s">
        <v>191</v>
      </c>
      <c r="H19" s="1" t="s">
        <v>192</v>
      </c>
      <c r="I19" s="1" t="s">
        <v>306</v>
      </c>
      <c r="J19" s="1" t="s">
        <v>30</v>
      </c>
      <c r="K19" s="1" t="s">
        <v>307</v>
      </c>
      <c r="L19" s="1" t="s">
        <v>307</v>
      </c>
      <c r="M19" s="1" t="s">
        <v>195</v>
      </c>
      <c r="N19" s="1" t="s">
        <v>195</v>
      </c>
      <c r="O19" s="1" t="s">
        <v>196</v>
      </c>
      <c r="P19" s="1" t="s">
        <v>197</v>
      </c>
      <c r="Q19" s="1" t="s">
        <v>198</v>
      </c>
      <c r="R19" s="1" t="s">
        <v>308</v>
      </c>
      <c r="S19" s="1" t="s">
        <v>200</v>
      </c>
      <c r="T19" s="1" t="s">
        <v>201</v>
      </c>
      <c r="U19" s="1" t="s">
        <v>202</v>
      </c>
    </row>
    <row r="20" s="1" customFormat="1" spans="1:21">
      <c r="A20" s="3">
        <v>17792545708</v>
      </c>
      <c r="B20" s="1" t="s">
        <v>309</v>
      </c>
      <c r="C20" s="1" t="s">
        <v>310</v>
      </c>
      <c r="D20" s="1" t="s">
        <v>253</v>
      </c>
      <c r="E20" s="1" t="s">
        <v>311</v>
      </c>
      <c r="F20" s="1" t="s">
        <v>241</v>
      </c>
      <c r="G20" s="1" t="s">
        <v>191</v>
      </c>
      <c r="H20" s="1" t="s">
        <v>192</v>
      </c>
      <c r="I20" s="1" t="s">
        <v>312</v>
      </c>
      <c r="J20" s="1" t="s">
        <v>30</v>
      </c>
      <c r="K20" s="1" t="s">
        <v>313</v>
      </c>
      <c r="L20" s="1" t="s">
        <v>313</v>
      </c>
      <c r="M20" s="1" t="s">
        <v>195</v>
      </c>
      <c r="N20" s="1" t="s">
        <v>195</v>
      </c>
      <c r="O20" s="1" t="s">
        <v>196</v>
      </c>
      <c r="P20" s="1" t="s">
        <v>197</v>
      </c>
      <c r="Q20" s="1" t="s">
        <v>198</v>
      </c>
      <c r="R20" s="1" t="s">
        <v>314</v>
      </c>
      <c r="S20" s="1" t="s">
        <v>200</v>
      </c>
      <c r="T20" s="1" t="s">
        <v>201</v>
      </c>
      <c r="U20" s="1" t="s">
        <v>202</v>
      </c>
    </row>
    <row r="21" s="1" customFormat="1" spans="1:21">
      <c r="A21" s="3">
        <v>17781501139</v>
      </c>
      <c r="B21" s="1" t="s">
        <v>315</v>
      </c>
      <c r="C21" s="1" t="s">
        <v>316</v>
      </c>
      <c r="D21" s="1" t="s">
        <v>317</v>
      </c>
      <c r="E21" s="1" t="s">
        <v>318</v>
      </c>
      <c r="F21" s="1" t="s">
        <v>264</v>
      </c>
      <c r="G21" s="1" t="s">
        <v>191</v>
      </c>
      <c r="H21" s="1" t="s">
        <v>192</v>
      </c>
      <c r="I21" s="1" t="s">
        <v>319</v>
      </c>
      <c r="J21" s="1" t="s">
        <v>30</v>
      </c>
      <c r="K21" s="1" t="s">
        <v>320</v>
      </c>
      <c r="L21" s="1" t="s">
        <v>320</v>
      </c>
      <c r="M21" s="1" t="s">
        <v>195</v>
      </c>
      <c r="N21" s="1" t="s">
        <v>195</v>
      </c>
      <c r="O21" s="1" t="s">
        <v>196</v>
      </c>
      <c r="P21" s="1" t="s">
        <v>197</v>
      </c>
      <c r="Q21" s="1" t="s">
        <v>198</v>
      </c>
      <c r="R21" s="1" t="s">
        <v>321</v>
      </c>
      <c r="S21" s="1" t="s">
        <v>200</v>
      </c>
      <c r="T21" s="1" t="s">
        <v>201</v>
      </c>
      <c r="U21" s="1" t="s">
        <v>202</v>
      </c>
    </row>
    <row r="22" s="1" customFormat="1" spans="1:21">
      <c r="A22" s="3">
        <v>17773877562</v>
      </c>
      <c r="B22" s="1" t="s">
        <v>322</v>
      </c>
      <c r="C22" s="1" t="s">
        <v>323</v>
      </c>
      <c r="D22" s="1" t="s">
        <v>324</v>
      </c>
      <c r="E22" s="1" t="s">
        <v>325</v>
      </c>
      <c r="F22" s="1" t="s">
        <v>326</v>
      </c>
      <c r="G22" s="1" t="s">
        <v>191</v>
      </c>
      <c r="H22" s="1" t="s">
        <v>192</v>
      </c>
      <c r="I22" s="1" t="s">
        <v>327</v>
      </c>
      <c r="J22" s="1" t="s">
        <v>30</v>
      </c>
      <c r="K22" s="1" t="s">
        <v>328</v>
      </c>
      <c r="L22" s="1" t="s">
        <v>328</v>
      </c>
      <c r="M22" s="1" t="s">
        <v>195</v>
      </c>
      <c r="N22" s="1" t="s">
        <v>195</v>
      </c>
      <c r="O22" s="1" t="s">
        <v>196</v>
      </c>
      <c r="P22" s="1" t="s">
        <v>197</v>
      </c>
      <c r="Q22" s="1" t="s">
        <v>198</v>
      </c>
      <c r="R22" s="1" t="s">
        <v>329</v>
      </c>
      <c r="S22" s="1" t="s">
        <v>200</v>
      </c>
      <c r="T22" s="1" t="s">
        <v>201</v>
      </c>
      <c r="U22" s="1" t="s">
        <v>202</v>
      </c>
    </row>
    <row r="23" s="1" customFormat="1" spans="1:21">
      <c r="A23" s="3">
        <v>17771506418</v>
      </c>
      <c r="B23" s="1" t="s">
        <v>330</v>
      </c>
      <c r="C23" s="1" t="s">
        <v>331</v>
      </c>
      <c r="D23" s="1" t="s">
        <v>332</v>
      </c>
      <c r="E23" s="1" t="s">
        <v>333</v>
      </c>
      <c r="F23" s="1" t="s">
        <v>326</v>
      </c>
      <c r="G23" s="1" t="s">
        <v>191</v>
      </c>
      <c r="H23" s="1" t="s">
        <v>192</v>
      </c>
      <c r="I23" s="1" t="s">
        <v>334</v>
      </c>
      <c r="J23" s="1" t="s">
        <v>30</v>
      </c>
      <c r="K23" s="1" t="s">
        <v>335</v>
      </c>
      <c r="L23" s="1" t="s">
        <v>335</v>
      </c>
      <c r="M23" s="1" t="s">
        <v>195</v>
      </c>
      <c r="N23" s="1" t="s">
        <v>195</v>
      </c>
      <c r="O23" s="1" t="s">
        <v>196</v>
      </c>
      <c r="P23" s="1" t="s">
        <v>197</v>
      </c>
      <c r="Q23" s="1" t="s">
        <v>198</v>
      </c>
      <c r="R23" s="1" t="s">
        <v>336</v>
      </c>
      <c r="S23" s="1" t="s">
        <v>200</v>
      </c>
      <c r="T23" s="1" t="s">
        <v>201</v>
      </c>
      <c r="U23" s="1" t="s">
        <v>202</v>
      </c>
    </row>
    <row r="24" s="1" customFormat="1" spans="1:21">
      <c r="A24" s="3">
        <v>17760590586</v>
      </c>
      <c r="B24" s="1" t="s">
        <v>337</v>
      </c>
      <c r="C24" s="1" t="s">
        <v>338</v>
      </c>
      <c r="D24" s="1" t="s">
        <v>339</v>
      </c>
      <c r="E24" s="1" t="s">
        <v>340</v>
      </c>
      <c r="F24" s="1" t="s">
        <v>187</v>
      </c>
      <c r="G24" s="1" t="s">
        <v>191</v>
      </c>
      <c r="H24" s="1" t="s">
        <v>192</v>
      </c>
      <c r="I24" s="1" t="s">
        <v>341</v>
      </c>
      <c r="J24" s="1" t="s">
        <v>30</v>
      </c>
      <c r="K24" s="1" t="s">
        <v>342</v>
      </c>
      <c r="L24" s="1" t="s">
        <v>342</v>
      </c>
      <c r="M24" s="1" t="s">
        <v>195</v>
      </c>
      <c r="N24" s="1" t="s">
        <v>195</v>
      </c>
      <c r="O24" s="1" t="s">
        <v>196</v>
      </c>
      <c r="P24" s="1" t="s">
        <v>197</v>
      </c>
      <c r="Q24" s="1" t="s">
        <v>198</v>
      </c>
      <c r="R24" s="1" t="s">
        <v>343</v>
      </c>
      <c r="S24" s="1" t="s">
        <v>200</v>
      </c>
      <c r="T24" s="1" t="s">
        <v>201</v>
      </c>
      <c r="U24" s="1" t="s">
        <v>202</v>
      </c>
    </row>
    <row r="25" s="1" customFormat="1" spans="1:21">
      <c r="A25" s="3">
        <v>17717018725</v>
      </c>
      <c r="B25" s="1" t="s">
        <v>344</v>
      </c>
      <c r="C25" s="1" t="s">
        <v>345</v>
      </c>
      <c r="D25" s="1" t="s">
        <v>346</v>
      </c>
      <c r="E25" s="1" t="s">
        <v>347</v>
      </c>
      <c r="F25" s="1" t="s">
        <v>187</v>
      </c>
      <c r="G25" s="1" t="s">
        <v>191</v>
      </c>
      <c r="H25" s="1" t="s">
        <v>192</v>
      </c>
      <c r="I25" s="1" t="s">
        <v>348</v>
      </c>
      <c r="J25" s="1" t="s">
        <v>30</v>
      </c>
      <c r="K25" s="1" t="s">
        <v>349</v>
      </c>
      <c r="L25" s="1" t="s">
        <v>349</v>
      </c>
      <c r="M25" s="1" t="s">
        <v>195</v>
      </c>
      <c r="N25" s="1" t="s">
        <v>195</v>
      </c>
      <c r="O25" s="1" t="s">
        <v>196</v>
      </c>
      <c r="P25" s="1" t="s">
        <v>197</v>
      </c>
      <c r="Q25" s="1" t="s">
        <v>198</v>
      </c>
      <c r="R25" s="1" t="s">
        <v>350</v>
      </c>
      <c r="S25" s="1" t="s">
        <v>200</v>
      </c>
      <c r="T25" s="1" t="s">
        <v>201</v>
      </c>
      <c r="U25" s="1" t="s">
        <v>202</v>
      </c>
    </row>
    <row r="26" s="1" customFormat="1" spans="1:21">
      <c r="A26" s="3">
        <v>17565288648</v>
      </c>
      <c r="B26" s="1" t="s">
        <v>351</v>
      </c>
      <c r="C26" s="1" t="s">
        <v>352</v>
      </c>
      <c r="D26" s="1" t="s">
        <v>353</v>
      </c>
      <c r="E26" s="1" t="s">
        <v>354</v>
      </c>
      <c r="F26" s="1" t="s">
        <v>241</v>
      </c>
      <c r="G26" s="1" t="s">
        <v>191</v>
      </c>
      <c r="H26" s="1" t="s">
        <v>192</v>
      </c>
      <c r="I26" s="1" t="s">
        <v>355</v>
      </c>
      <c r="J26" s="1" t="s">
        <v>30</v>
      </c>
      <c r="K26" s="1" t="s">
        <v>356</v>
      </c>
      <c r="L26" s="1" t="s">
        <v>356</v>
      </c>
      <c r="M26" s="1" t="s">
        <v>195</v>
      </c>
      <c r="N26" s="1" t="s">
        <v>195</v>
      </c>
      <c r="O26" s="1" t="s">
        <v>196</v>
      </c>
      <c r="P26" s="1" t="s">
        <v>197</v>
      </c>
      <c r="Q26" s="1" t="s">
        <v>198</v>
      </c>
      <c r="R26" s="1" t="s">
        <v>357</v>
      </c>
      <c r="S26" s="1" t="s">
        <v>200</v>
      </c>
      <c r="T26" s="1" t="s">
        <v>201</v>
      </c>
      <c r="U26" s="1" t="s">
        <v>202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2022-04-28T01:56:00Z</dcterms:created>
  <dcterms:modified xsi:type="dcterms:W3CDTF">2022-04-29T03:27:44Z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1DF77C6B131B4BE792A85C1911CE191B</vt:lpwstr>
  </property>
  <property fmtid="{D5CDD505-2E9C-101B-9397-08002B2CF9AE}" pid="3" name="KSOProductBuildVer">
    <vt:lpwstr>2052-11.1.0.11636</vt:lpwstr>
  </property>
</Properties>
</file>