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<sst xmlns="http://schemas.openxmlformats.org/spreadsheetml/2006/main" count="538" uniqueCount="235">
  <si>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</si>
  <si>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</si>
  <si>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</si>
  <si>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</si>
  <si>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</si>
  <si>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</si>
  <si>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</si>
  <si>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</si>
  <si>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</si>
  <si>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</si>
  <si>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</si>
  <si>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</si>
  <si>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</si>
  <si>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</si>
  <si>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</si>
  <si>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</si>
  <si>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</si>
  <si>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</si>
  <si>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</si>
  <si>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</si>
  <si>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</si>
  <si>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</si>
  <si>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</si>
  <si>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</si>
  <si>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</si>
  <si>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17102321974	</t>
  </si>
  <si>
    <t>Ctrip</t>
  </si>
  <si>
    <t>正常</t>
  </si>
  <si>
    <t>[圣地亚哥]圣迭戈美国格兰特豪华精选酒店(The US Grant, a Luxury Collection Hotel, San Diego)(37211991)</t>
  </si>
  <si>
    <t>高级特大床房&lt;不退款&gt;&lt;2人入住&gt;</t>
  </si>
  <si>
    <t>USD</t>
  </si>
  <si>
    <t>Cadiz/Melanie Ann</t>
  </si>
  <si>
    <t>CA5326220428USD</t>
  </si>
  <si>
    <t>未提现</t>
  </si>
  <si>
    <t>携程开票</t>
  </si>
  <si>
    <t xml:space="preserve">	</t>
  </si>
  <si>
    <t xml:space="preserve">89884905	</t>
  </si>
  <si>
    <t xml:space="preserve">17510286053	</t>
  </si>
  <si>
    <t>[拉古纳海滩]海浪和沙滩度假村(Surf and Sand Resort)(44802172)</t>
  </si>
  <si>
    <t>瑟夫赛德特大号床间&lt;不退款&gt;&lt;2人入住&gt;</t>
  </si>
  <si>
    <t>HOU/FENG</t>
  </si>
  <si>
    <t xml:space="preserve">2439717	</t>
  </si>
  <si>
    <t xml:space="preserve">17650589015	</t>
  </si>
  <si>
    <t>[洛杉矶]洛伊斯好莱坞酒店(Loews Hollywood Hotel)(37202133)</t>
  </si>
  <si>
    <t>奢华客房, 1 张特大床 (Hollywood Sign)&lt;1&gt;&lt;不退款&gt;&lt;2人入住&gt;</t>
  </si>
  <si>
    <t>Thomas Ambersley/Ayeisha</t>
  </si>
  <si>
    <t xml:space="preserve">2467939	</t>
  </si>
  <si>
    <t xml:space="preserve">70566SC139207	</t>
  </si>
  <si>
    <t xml:space="preserve">17760120178	</t>
  </si>
  <si>
    <t>[马德里]马德里太阳门夸特罗酒店(Quatro Puerta del Sol Madrid)(37224929)</t>
  </si>
  <si>
    <t>三人房&lt;不退款&gt;&lt;2人入住&gt;</t>
  </si>
  <si>
    <t>Pettit/Francois</t>
  </si>
  <si>
    <t xml:space="preserve">24996079	</t>
  </si>
  <si>
    <t xml:space="preserve">17770002815	</t>
  </si>
  <si>
    <t>[查尔斯顿]安森伯勒旅馆(Ansonborough Inn)(39625779)</t>
  </si>
  <si>
    <t>工作室（东湾）&lt;不退款&gt;&lt;2人入住&gt;</t>
  </si>
  <si>
    <t>Fields/Sara Renee</t>
  </si>
  <si>
    <t xml:space="preserve">2499631	</t>
  </si>
  <si>
    <t xml:space="preserve">Acknowledged	</t>
  </si>
  <si>
    <t xml:space="preserve">17798750392	</t>
  </si>
  <si>
    <t>[米兰]卡萨蒂世界酒店18(Worldhotel Casati 18)(37235027)</t>
  </si>
  <si>
    <t>双人房&lt;不退款&gt;&lt;2人入住&gt;</t>
  </si>
  <si>
    <t>bonacini/luca</t>
  </si>
  <si>
    <t xml:space="preserve">2509866	</t>
  </si>
  <si>
    <t xml:space="preserve">153370	</t>
  </si>
  <si>
    <t xml:space="preserve">17800572302	</t>
  </si>
  <si>
    <t>[匹兹堡]匹兹堡广场酒店(Pittsburgh Plaza Hotel)(44690070)</t>
  </si>
  <si>
    <t>豪华特大床房&lt;不退款&gt;&lt;2人入住&gt;</t>
  </si>
  <si>
    <t>Clark-Leonard/Kim,Leonard/Mark</t>
  </si>
  <si>
    <t xml:space="preserve">2511307	</t>
  </si>
  <si>
    <t>取消</t>
  </si>
  <si>
    <t>阶梯</t>
  </si>
  <si>
    <t xml:space="preserve">17814016308	</t>
  </si>
  <si>
    <t>[贝伊奥卢]伊斯坦布尔苏荷酒店(Soho House Istanbul)(37203680)</t>
  </si>
  <si>
    <t>小型房&lt;不退款&gt;&lt;2人入住&gt;</t>
  </si>
  <si>
    <t>Xu/Yang</t>
  </si>
  <si>
    <t xml:space="preserve">63643SC039186	</t>
  </si>
  <si>
    <t xml:space="preserve">17821181603	</t>
  </si>
  <si>
    <t>[里斯本]里斯本城酒店(Lisbon City Hotel)(37204780)</t>
  </si>
  <si>
    <t>双床房&lt;不退款&gt;&lt;2人入住&gt;</t>
  </si>
  <si>
    <t>Ghosn/Sam</t>
  </si>
  <si>
    <t xml:space="preserve">2518222	</t>
  </si>
  <si>
    <t xml:space="preserve">1584613	</t>
  </si>
  <si>
    <t xml:space="preserve">17823253439	</t>
  </si>
  <si>
    <t>[新加坡]新加坡京华酒店 (Staycation Approved)(Hotel Royal Singapore (Staycation Approved))(37214758)</t>
  </si>
  <si>
    <t>Twin/Double room - Deluxe&lt;不退款&gt;&lt;2人入住&gt;</t>
  </si>
  <si>
    <t>ABDUL LATIF/NUR INSYIRAH</t>
  </si>
  <si>
    <t xml:space="preserve">2518922	</t>
  </si>
  <si>
    <t xml:space="preserve">17829793358	</t>
  </si>
  <si>
    <t>[佛罗伦萨]佛罗伦萨MH水疗酒店(MH Florence Hotel &amp; Spa)(37203357)</t>
  </si>
  <si>
    <t>高级房&lt;不退款&gt;&lt;2人入住&gt;</t>
  </si>
  <si>
    <t>Chen/Qinyan</t>
  </si>
  <si>
    <t xml:space="preserve">23019	</t>
  </si>
  <si>
    <t xml:space="preserve">17829805632	</t>
  </si>
  <si>
    <t>[班贾尔马辛]阿斯顿巴努阿班贾尔马辛酒店及会议中心(ASTON Banua Banjarmasin Hotel &amp; Convention Center)(39344859)</t>
  </si>
  <si>
    <t>豪华房&lt;不退款&gt;&lt;2人入住&gt;</t>
  </si>
  <si>
    <t>Rahma wati/Riska rahayu</t>
  </si>
  <si>
    <t xml:space="preserve">17835459204	</t>
  </si>
  <si>
    <t>[弗朗斯地区鲁瓦西]阿克蒂苏尔斯施坦丁套房酒店(Standing Hotel Suites by Actisource)(40756785)</t>
  </si>
  <si>
    <t>精致套房&lt;不退款&gt;&lt;2人入住&gt;</t>
  </si>
  <si>
    <t>Ciobanu/Marian</t>
  </si>
  <si>
    <t xml:space="preserve">17838441404	</t>
  </si>
  <si>
    <t>高级双人房&lt;不退款&gt;&lt;2人入住&gt;</t>
  </si>
  <si>
    <t>AFIQ/MUHAMMAD AFIQ</t>
  </si>
  <si>
    <t xml:space="preserve">17838471501	</t>
  </si>
  <si>
    <t>[格里菲斯]东隅酒店(East Hotel)(39051626)</t>
  </si>
  <si>
    <t>豪华开放式客房&lt;不退款&gt;&lt;2人入住&gt;</t>
  </si>
  <si>
    <t>Bloch/David</t>
  </si>
  <si>
    <t xml:space="preserve">32298269	</t>
  </si>
  <si>
    <t>，</t>
  </si>
  <si>
    <t>A220428095809481</t>
  </si>
  <si>
    <t>USD / HKD 当前参考汇率: 7.84661</t>
  </si>
  <si>
    <t>总计：4676 USD/
36690.75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</si>
  <si>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</si>
  <si>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</si>
  <si>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</si>
  <si>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</si>
  <si>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</si>
  <si>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</si>
  <si>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</si>
  <si>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</si>
  <si>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</si>
  <si>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</si>
  <si>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</si>
  <si>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</si>
  <si>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</si>
  <si>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</si>
  <si>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</si>
  <si>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</si>
  <si>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</si>
  <si>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</si>
  <si>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2022-04-24</t>
  </si>
  <si>
    <t>2522650</t>
  </si>
  <si>
    <t>東隅酒店</t>
  </si>
  <si>
    <t>Bloch David</t>
  </si>
  <si>
    <t>2022-04-25</t>
  </si>
  <si>
    <t>退房日周结</t>
  </si>
  <si>
    <t>1316.15</t>
  </si>
  <si>
    <t>202.00</t>
  </si>
  <si>
    <t>0</t>
  </si>
  <si>
    <t>0.00</t>
  </si>
  <si>
    <t>携程盛景国际直连</t>
  </si>
  <si>
    <t>01.010677</t>
  </si>
  <si>
    <t>2022-04-24 11:25:36</t>
  </si>
  <si>
    <t>否</t>
  </si>
  <si>
    <t>汇智国际旅游发展有限公司</t>
  </si>
  <si>
    <t>直连</t>
  </si>
  <si>
    <t>2522637</t>
  </si>
  <si>
    <t>新加坡京华酒店</t>
  </si>
  <si>
    <t>AFIQ MUHAMMAD AFIQ</t>
  </si>
  <si>
    <t>723.23</t>
  </si>
  <si>
    <t>111.00</t>
  </si>
  <si>
    <t>2022-04-24 11:07:07</t>
  </si>
  <si>
    <t>2022-04-23</t>
  </si>
  <si>
    <t>2521045</t>
  </si>
  <si>
    <t>阿克缇索尔斯声誉优良套房酒店</t>
  </si>
  <si>
    <t>Ciobanu Marian</t>
  </si>
  <si>
    <t>638.53</t>
  </si>
  <si>
    <t>98.00</t>
  </si>
  <si>
    <t>2022-04-23 02:33:03</t>
  </si>
  <si>
    <t>2022-04-22</t>
  </si>
  <si>
    <t>2520089</t>
  </si>
  <si>
    <t>班贾尔马辛阿斯顿巴鲁亚会议中心酒店</t>
  </si>
  <si>
    <t>Rahma wati Riska rahayu</t>
  </si>
  <si>
    <t>148.70</t>
  </si>
  <si>
    <t>23.00</t>
  </si>
  <si>
    <t>2022-04-22 05:17:54</t>
  </si>
  <si>
    <t>2520074</t>
  </si>
  <si>
    <t>佛罗伦萨MH水疗酒店</t>
  </si>
  <si>
    <t>Chen Qinyan</t>
  </si>
  <si>
    <t>1234.85</t>
  </si>
  <si>
    <t>191.00</t>
  </si>
  <si>
    <t>2022-04-22 04:20:21</t>
  </si>
  <si>
    <t>2022-04-20</t>
  </si>
  <si>
    <t>2518922</t>
  </si>
  <si>
    <t>ABDUL LATIF NUR INSYIRAH</t>
  </si>
  <si>
    <t>1127.81</t>
  </si>
  <si>
    <t>176.00</t>
  </si>
  <si>
    <t>2022-04-20 18:01:16</t>
  </si>
  <si>
    <t>2022-04-19</t>
  </si>
  <si>
    <t>2518222</t>
  </si>
  <si>
    <t>里斯本城市酒店</t>
  </si>
  <si>
    <t>Ghosn Sam</t>
  </si>
  <si>
    <t>1557.16</t>
  </si>
  <si>
    <t>244.00</t>
  </si>
  <si>
    <t>2022-04-19 20:34:06</t>
  </si>
  <si>
    <t>2022-04-18</t>
  </si>
  <si>
    <t>2515665</t>
  </si>
  <si>
    <t>伊斯坦布尔苏荷酒店 - 特殊类别</t>
  </si>
  <si>
    <t>Xu Yang</t>
  </si>
  <si>
    <t>3601.42</t>
  </si>
  <si>
    <t>564.00</t>
  </si>
  <si>
    <t>2022-04-18 04:20:11</t>
  </si>
  <si>
    <t>2022-04-14</t>
  </si>
  <si>
    <t>2509866</t>
  </si>
  <si>
    <t>贝斯特韦斯特优质菲里斯卡萨蒂酒店</t>
  </si>
  <si>
    <t>bonacini luca</t>
  </si>
  <si>
    <t>516.78</t>
  </si>
  <si>
    <t>81.00</t>
  </si>
  <si>
    <t>2022-04-14 01:06:37</t>
  </si>
  <si>
    <t>2022-04-06</t>
  </si>
  <si>
    <t>2499631</t>
  </si>
  <si>
    <t>安森伯勒旅馆</t>
  </si>
  <si>
    <t>Fields Sara Renee</t>
  </si>
  <si>
    <t>1881.51</t>
  </si>
  <si>
    <t>295.00</t>
  </si>
  <si>
    <t>2022-04-06 12:32:28</t>
  </si>
  <si>
    <t>2022-04-03</t>
  </si>
  <si>
    <t>2496257</t>
  </si>
  <si>
    <t>马德里太阳门夸特罗酒店</t>
  </si>
  <si>
    <t>Pettit Francois</t>
  </si>
  <si>
    <t>3672.52</t>
  </si>
  <si>
    <t>576.00</t>
  </si>
  <si>
    <t>2022-04-05 11:49:46</t>
  </si>
  <si>
    <t>2022-03-15</t>
  </si>
  <si>
    <t>2467939</t>
  </si>
  <si>
    <t>洛伊斯好莱坞酒店</t>
  </si>
  <si>
    <t>Thomas Ambersley Ayeisha</t>
  </si>
  <si>
    <t>4222.90</t>
  </si>
  <si>
    <t>662.00</t>
  </si>
  <si>
    <t>2022-03-15 15:27:31</t>
  </si>
  <si>
    <t>2022-02-28</t>
  </si>
  <si>
    <t>2439717</t>
  </si>
  <si>
    <t>海浪和沙滩度假村</t>
  </si>
  <si>
    <t>HOU FENG</t>
  </si>
  <si>
    <t>7558.50</t>
  </si>
  <si>
    <t>1194.00</t>
  </si>
  <si>
    <t>2022-02-28 10:09:49</t>
  </si>
  <si>
    <t>2022-01-02</t>
  </si>
  <si>
    <t>2369047</t>
  </si>
  <si>
    <t>圣迭戈美国格兰特豪华精选酒店</t>
  </si>
  <si>
    <t>Cadiz Melanie Ann</t>
  </si>
  <si>
    <t>1649.80</t>
  </si>
  <si>
    <t>259.00</t>
  </si>
  <si>
    <t>2022-01-02 16:09:28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</si>
</sst>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44675</v>
      </c>
      <c r="G2" s="6">
        <v>44676</v>
      </c>
      <c r="H2" s="4">
        <v>1</v>
      </c>
      <c r="I2" s="4">
        <v>1</v>
      </c>
      <c r="J2" s="4">
        <v>1</v>
      </c>
      <c r="K2" s="4" t="s">
        <v>30</v>
      </c>
      <c r="L2" s="4">
        <v>259</v>
      </c>
      <c r="M2" s="4">
        <v>259</v>
      </c>
      <c r="N2" s="4" t="s">
        <v>31</v>
      </c>
      <c r="O2" s="4" t="s">
        <v>32</v>
      </c>
      <c r="P2" s="4" t="s">
        <v>33</v>
      </c>
      <c r="Q2" s="4">
        <v>0</v>
      </c>
      <c r="R2" s="7">
        <v>44563</v>
      </c>
      <c r="S2" s="6">
        <v>44679</v>
      </c>
      <c r="T2" s="4" t="s">
        <v>34</v>
      </c>
      <c r="U2" s="4">
        <v>259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44674</v>
      </c>
      <c r="G3" s="6">
        <v>44676</v>
      </c>
      <c r="H3" s="4">
        <v>1</v>
      </c>
      <c r="I3" s="4">
        <v>2</v>
      </c>
      <c r="J3" s="4">
        <v>2</v>
      </c>
      <c r="K3" s="4" t="s">
        <v>30</v>
      </c>
      <c r="L3" s="4">
        <v>1194</v>
      </c>
      <c r="M3" s="4">
        <v>1194</v>
      </c>
      <c r="N3" s="4" t="s">
        <v>40</v>
      </c>
      <c r="O3" s="4" t="s">
        <v>32</v>
      </c>
      <c r="P3" s="4" t="s">
        <v>33</v>
      </c>
      <c r="Q3" s="4">
        <v>0</v>
      </c>
      <c r="R3" s="7">
        <v>44620</v>
      </c>
      <c r="S3" s="6">
        <v>44679</v>
      </c>
      <c r="T3" s="4" t="s">
        <v>34</v>
      </c>
      <c r="U3" s="4">
        <v>1194</v>
      </c>
      <c r="V3" s="4">
        <v>0</v>
      </c>
      <c r="W3" s="4">
        <v>0</v>
      </c>
      <c r="X3" s="4" t="s">
        <v>41</v>
      </c>
      <c r="Y3" s="4" t="s">
        <v>35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44674</v>
      </c>
      <c r="G4" s="6">
        <v>44676</v>
      </c>
      <c r="H4" s="4">
        <v>1</v>
      </c>
      <c r="I4" s="4">
        <v>2</v>
      </c>
      <c r="J4" s="4">
        <v>2</v>
      </c>
      <c r="K4" s="4" t="s">
        <v>30</v>
      </c>
      <c r="L4" s="4">
        <v>662</v>
      </c>
      <c r="M4" s="4">
        <v>662</v>
      </c>
      <c r="N4" s="4" t="s">
        <v>45</v>
      </c>
      <c r="O4" s="4" t="s">
        <v>32</v>
      </c>
      <c r="P4" s="4" t="s">
        <v>33</v>
      </c>
      <c r="Q4" s="4">
        <v>0</v>
      </c>
      <c r="R4" s="7">
        <v>44635</v>
      </c>
      <c r="S4" s="6">
        <v>44679</v>
      </c>
      <c r="T4" s="4" t="s">
        <v>34</v>
      </c>
      <c r="U4" s="4">
        <v>662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44673</v>
      </c>
      <c r="G5" s="6">
        <v>44676</v>
      </c>
      <c r="H5" s="4">
        <v>1</v>
      </c>
      <c r="I5" s="4">
        <v>3</v>
      </c>
      <c r="J5" s="4">
        <v>3</v>
      </c>
      <c r="K5" s="4" t="s">
        <v>30</v>
      </c>
      <c r="L5" s="4">
        <v>576</v>
      </c>
      <c r="M5" s="4">
        <v>576</v>
      </c>
      <c r="N5" s="4" t="s">
        <v>51</v>
      </c>
      <c r="O5" s="4" t="s">
        <v>32</v>
      </c>
      <c r="P5" s="4" t="s">
        <v>33</v>
      </c>
      <c r="Q5" s="4">
        <v>0</v>
      </c>
      <c r="R5" s="7">
        <v>44654</v>
      </c>
      <c r="S5" s="6">
        <v>44679</v>
      </c>
      <c r="T5" s="4" t="s">
        <v>34</v>
      </c>
      <c r="U5" s="4">
        <v>576</v>
      </c>
      <c r="V5" s="4">
        <v>0</v>
      </c>
      <c r="W5" s="4">
        <v>0</v>
      </c>
      <c r="X5" s="4" t="s">
        <v>35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44675</v>
      </c>
      <c r="G6" s="6">
        <v>44676</v>
      </c>
      <c r="H6" s="4">
        <v>1</v>
      </c>
      <c r="I6" s="4">
        <v>1</v>
      </c>
      <c r="J6" s="4">
        <v>1</v>
      </c>
      <c r="K6" s="4" t="s">
        <v>30</v>
      </c>
      <c r="L6" s="4">
        <v>295</v>
      </c>
      <c r="M6" s="4">
        <v>295</v>
      </c>
      <c r="N6" s="4" t="s">
        <v>56</v>
      </c>
      <c r="O6" s="4" t="s">
        <v>32</v>
      </c>
      <c r="P6" s="4" t="s">
        <v>33</v>
      </c>
      <c r="Q6" s="4">
        <v>0</v>
      </c>
      <c r="R6" s="7">
        <v>44657</v>
      </c>
      <c r="S6" s="6">
        <v>44679</v>
      </c>
      <c r="T6" s="4" t="s">
        <v>34</v>
      </c>
      <c r="U6" s="4">
        <v>295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44675</v>
      </c>
      <c r="G7" s="6">
        <v>44676</v>
      </c>
      <c r="H7" s="4">
        <v>1</v>
      </c>
      <c r="I7" s="4">
        <v>1</v>
      </c>
      <c r="J7" s="4">
        <v>1</v>
      </c>
      <c r="K7" s="4" t="s">
        <v>30</v>
      </c>
      <c r="L7" s="4">
        <v>81</v>
      </c>
      <c r="M7" s="4">
        <v>81</v>
      </c>
      <c r="N7" s="4" t="s">
        <v>62</v>
      </c>
      <c r="O7" s="4" t="s">
        <v>32</v>
      </c>
      <c r="P7" s="4" t="s">
        <v>33</v>
      </c>
      <c r="Q7" s="4">
        <v>0</v>
      </c>
      <c r="R7" s="7">
        <v>44665</v>
      </c>
      <c r="S7" s="6">
        <v>44679</v>
      </c>
      <c r="T7" s="4" t="s">
        <v>34</v>
      </c>
      <c r="U7" s="4">
        <v>81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44674</v>
      </c>
      <c r="G8" s="6">
        <v>44676</v>
      </c>
      <c r="H8" s="4">
        <v>1</v>
      </c>
      <c r="I8" s="4">
        <v>2</v>
      </c>
      <c r="J8" s="4">
        <v>2</v>
      </c>
      <c r="K8" s="4" t="s">
        <v>30</v>
      </c>
      <c r="L8" s="4">
        <v>287</v>
      </c>
      <c r="M8" s="4">
        <v>287</v>
      </c>
      <c r="N8" s="4" t="s">
        <v>68</v>
      </c>
      <c r="O8" s="4" t="s">
        <v>32</v>
      </c>
      <c r="P8" s="4" t="s">
        <v>33</v>
      </c>
      <c r="Q8" s="4">
        <v>0</v>
      </c>
      <c r="R8" s="7">
        <v>44665</v>
      </c>
      <c r="S8" s="6">
        <v>44679</v>
      </c>
      <c r="T8" s="4" t="s">
        <v>34</v>
      </c>
      <c r="U8" s="4">
        <v>287</v>
      </c>
      <c r="V8" s="4">
        <v>0</v>
      </c>
      <c r="W8" s="4">
        <v>0</v>
      </c>
      <c r="X8" s="4" t="s">
        <v>69</v>
      </c>
      <c r="Y8" s="4" t="s">
        <v>35</v>
      </c>
    </row>
    <row r="9" s="4" customFormat="1" spans="1:25">
      <c r="A9" s="4" t="s">
        <v>65</v>
      </c>
      <c r="B9" s="4" t="s">
        <v>26</v>
      </c>
      <c r="C9" s="4" t="s">
        <v>70</v>
      </c>
      <c r="D9" s="4" t="s">
        <v>66</v>
      </c>
      <c r="E9" s="4" t="s">
        <v>67</v>
      </c>
      <c r="F9" s="6">
        <v>44674</v>
      </c>
      <c r="G9" s="6">
        <v>44676</v>
      </c>
      <c r="H9" s="4">
        <v>1</v>
      </c>
      <c r="I9" s="4">
        <v>2</v>
      </c>
      <c r="J9" s="4">
        <v>2</v>
      </c>
      <c r="K9" s="4" t="s">
        <v>30</v>
      </c>
      <c r="L9" s="4">
        <v>-287</v>
      </c>
      <c r="M9" s="4">
        <v>-287</v>
      </c>
      <c r="N9" s="4" t="s">
        <v>68</v>
      </c>
      <c r="O9" s="4" t="s">
        <v>32</v>
      </c>
      <c r="P9" s="4" t="s">
        <v>33</v>
      </c>
      <c r="Q9" s="4">
        <v>0</v>
      </c>
      <c r="R9" s="7">
        <v>44665</v>
      </c>
      <c r="S9" s="6">
        <v>44679</v>
      </c>
      <c r="T9" s="4" t="s">
        <v>34</v>
      </c>
      <c r="U9" s="4">
        <v>-287</v>
      </c>
      <c r="V9" s="4">
        <v>0</v>
      </c>
      <c r="W9" s="4">
        <v>0</v>
      </c>
      <c r="X9" s="4" t="s">
        <v>69</v>
      </c>
      <c r="Y9" s="4" t="s">
        <v>35</v>
      </c>
    </row>
    <row r="10" s="4" customFormat="1" spans="1:25">
      <c r="A10" s="4" t="s">
        <v>65</v>
      </c>
      <c r="B10" s="4" t="s">
        <v>26</v>
      </c>
      <c r="C10" s="4" t="s">
        <v>71</v>
      </c>
      <c r="D10" s="4" t="s">
        <v>66</v>
      </c>
      <c r="E10" s="4" t="s">
        <v>67</v>
      </c>
      <c r="F10" s="6">
        <v>44674</v>
      </c>
      <c r="G10" s="6">
        <v>44676</v>
      </c>
      <c r="H10" s="4">
        <v>1</v>
      </c>
      <c r="I10" s="4">
        <v>2</v>
      </c>
      <c r="J10" s="4">
        <v>2</v>
      </c>
      <c r="K10" s="4" t="s">
        <v>30</v>
      </c>
      <c r="L10" s="4">
        <v>0</v>
      </c>
      <c r="M10" s="4">
        <v>0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44665</v>
      </c>
      <c r="S10" s="6">
        <v>44679</v>
      </c>
      <c r="T10" s="4" t="s">
        <v>34</v>
      </c>
      <c r="U10" s="4">
        <v>0</v>
      </c>
      <c r="V10" s="4">
        <v>0</v>
      </c>
      <c r="W10" s="4">
        <v>0</v>
      </c>
      <c r="X10" s="4" t="s">
        <v>69</v>
      </c>
      <c r="Y10" s="4" t="s">
        <v>35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44674</v>
      </c>
      <c r="G11" s="6">
        <v>44676</v>
      </c>
      <c r="H11" s="4">
        <v>1</v>
      </c>
      <c r="I11" s="4">
        <v>2</v>
      </c>
      <c r="J11" s="4">
        <v>2</v>
      </c>
      <c r="K11" s="4" t="s">
        <v>30</v>
      </c>
      <c r="L11" s="4">
        <v>564</v>
      </c>
      <c r="M11" s="4">
        <v>564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44669</v>
      </c>
      <c r="S11" s="6">
        <v>44679</v>
      </c>
      <c r="T11" s="4" t="s">
        <v>34</v>
      </c>
      <c r="U11" s="4">
        <v>564</v>
      </c>
      <c r="V11" s="4">
        <v>0</v>
      </c>
      <c r="W11" s="4">
        <v>0</v>
      </c>
      <c r="X11" s="4" t="s">
        <v>35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44673</v>
      </c>
      <c r="G12" s="6">
        <v>44676</v>
      </c>
      <c r="H12" s="4">
        <v>1</v>
      </c>
      <c r="I12" s="4">
        <v>3</v>
      </c>
      <c r="J12" s="4">
        <v>3</v>
      </c>
      <c r="K12" s="4" t="s">
        <v>30</v>
      </c>
      <c r="L12" s="4">
        <v>244</v>
      </c>
      <c r="M12" s="4">
        <v>244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44670</v>
      </c>
      <c r="S12" s="6">
        <v>44679</v>
      </c>
      <c r="T12" s="4" t="s">
        <v>34</v>
      </c>
      <c r="U12" s="4">
        <v>244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44674</v>
      </c>
      <c r="G13" s="6">
        <v>44676</v>
      </c>
      <c r="H13" s="4">
        <v>1</v>
      </c>
      <c r="I13" s="4">
        <v>2</v>
      </c>
      <c r="J13" s="4">
        <v>2</v>
      </c>
      <c r="K13" s="4" t="s">
        <v>30</v>
      </c>
      <c r="L13" s="4">
        <v>176</v>
      </c>
      <c r="M13" s="4">
        <v>176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44671</v>
      </c>
      <c r="S13" s="6">
        <v>44679</v>
      </c>
      <c r="T13" s="4" t="s">
        <v>34</v>
      </c>
      <c r="U13" s="4">
        <v>176</v>
      </c>
      <c r="V13" s="4">
        <v>0</v>
      </c>
      <c r="W13" s="4">
        <v>0</v>
      </c>
      <c r="X13" s="4" t="s">
        <v>87</v>
      </c>
      <c r="Y13" s="4" t="s">
        <v>35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44675</v>
      </c>
      <c r="G14" s="6">
        <v>44676</v>
      </c>
      <c r="H14" s="4">
        <v>1</v>
      </c>
      <c r="I14" s="4">
        <v>1</v>
      </c>
      <c r="J14" s="4">
        <v>1</v>
      </c>
      <c r="K14" s="4" t="s">
        <v>30</v>
      </c>
      <c r="L14" s="4">
        <v>191</v>
      </c>
      <c r="M14" s="4">
        <v>191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44673</v>
      </c>
      <c r="S14" s="6">
        <v>44679</v>
      </c>
      <c r="T14" s="4" t="s">
        <v>34</v>
      </c>
      <c r="U14" s="4">
        <v>191</v>
      </c>
      <c r="V14" s="4">
        <v>0</v>
      </c>
      <c r="W14" s="4">
        <v>0</v>
      </c>
      <c r="X14" s="4" t="s">
        <v>35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44675</v>
      </c>
      <c r="G15" s="6">
        <v>44676</v>
      </c>
      <c r="H15" s="4">
        <v>1</v>
      </c>
      <c r="I15" s="4">
        <v>1</v>
      </c>
      <c r="J15" s="4">
        <v>1</v>
      </c>
      <c r="K15" s="4" t="s">
        <v>30</v>
      </c>
      <c r="L15" s="4">
        <v>23</v>
      </c>
      <c r="M15" s="4">
        <v>23</v>
      </c>
      <c r="N15" s="4" t="s">
        <v>96</v>
      </c>
      <c r="O15" s="4" t="s">
        <v>32</v>
      </c>
      <c r="P15" s="4" t="s">
        <v>33</v>
      </c>
      <c r="Q15" s="4">
        <v>0</v>
      </c>
      <c r="R15" s="7">
        <v>44673</v>
      </c>
      <c r="S15" s="6">
        <v>44679</v>
      </c>
      <c r="T15" s="4" t="s">
        <v>34</v>
      </c>
      <c r="U15" s="4">
        <v>23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44674</v>
      </c>
      <c r="G16" s="6">
        <v>44676</v>
      </c>
      <c r="H16" s="4">
        <v>1</v>
      </c>
      <c r="I16" s="4">
        <v>2</v>
      </c>
      <c r="J16" s="4">
        <v>2</v>
      </c>
      <c r="K16" s="4" t="s">
        <v>30</v>
      </c>
      <c r="L16" s="4">
        <v>98</v>
      </c>
      <c r="M16" s="4">
        <v>98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44674</v>
      </c>
      <c r="S16" s="6">
        <v>44679</v>
      </c>
      <c r="T16" s="4" t="s">
        <v>34</v>
      </c>
      <c r="U16" s="4">
        <v>98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84</v>
      </c>
      <c r="E17" s="4" t="s">
        <v>102</v>
      </c>
      <c r="F17" s="6">
        <v>44675</v>
      </c>
      <c r="G17" s="6">
        <v>44676</v>
      </c>
      <c r="H17" s="4">
        <v>1</v>
      </c>
      <c r="I17" s="4">
        <v>1</v>
      </c>
      <c r="J17" s="4">
        <v>1</v>
      </c>
      <c r="K17" s="4" t="s">
        <v>30</v>
      </c>
      <c r="L17" s="4">
        <v>111</v>
      </c>
      <c r="M17" s="4">
        <v>111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44675</v>
      </c>
      <c r="S17" s="6">
        <v>44679</v>
      </c>
      <c r="T17" s="4" t="s">
        <v>34</v>
      </c>
      <c r="U17" s="4">
        <v>111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104</v>
      </c>
      <c r="B18" s="4" t="s">
        <v>26</v>
      </c>
      <c r="C18" s="4" t="s">
        <v>27</v>
      </c>
      <c r="D18" s="4" t="s">
        <v>105</v>
      </c>
      <c r="E18" s="4" t="s">
        <v>106</v>
      </c>
      <c r="F18" s="6">
        <v>44675</v>
      </c>
      <c r="G18" s="6">
        <v>44676</v>
      </c>
      <c r="H18" s="4">
        <v>1</v>
      </c>
      <c r="I18" s="4">
        <v>1</v>
      </c>
      <c r="J18" s="4">
        <v>1</v>
      </c>
      <c r="K18" s="4" t="s">
        <v>30</v>
      </c>
      <c r="L18" s="4">
        <v>202</v>
      </c>
      <c r="M18" s="4">
        <v>202</v>
      </c>
      <c r="N18" s="4" t="s">
        <v>107</v>
      </c>
      <c r="O18" s="4" t="s">
        <v>32</v>
      </c>
      <c r="P18" s="4" t="s">
        <v>33</v>
      </c>
      <c r="Q18" s="4">
        <v>0</v>
      </c>
      <c r="R18" s="7">
        <v>44675</v>
      </c>
      <c r="S18" s="6">
        <v>44679</v>
      </c>
      <c r="T18" s="4" t="s">
        <v>34</v>
      </c>
      <c r="U18" s="4">
        <v>202</v>
      </c>
      <c r="V18" s="4">
        <v>0</v>
      </c>
      <c r="W18" s="4">
        <v>0</v>
      </c>
      <c r="X18" s="4" t="s">
        <v>35</v>
      </c>
      <c r="Y18" s="4" t="s">
        <v>108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4"/>
  <sheetViews>
    <sheetView tabSelected="1" workbookViewId="0">
      <selection activeCell="A22" sqref="A22:A24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109</v>
      </c>
    </row>
    <row r="2" s="4" customFormat="1" spans="1:9">
      <c r="A2" s="5">
        <v>17102321974</v>
      </c>
      <c r="B2" s="6">
        <v>44675</v>
      </c>
      <c r="C2" s="6">
        <v>44676</v>
      </c>
      <c r="D2" s="4">
        <v>259</v>
      </c>
      <c r="E2" s="4" t="str">
        <f>VLOOKUP(A2,HOP!A:L,12,0)</f>
        <v>259.00</v>
      </c>
      <c r="F2" s="4" t="str">
        <f>VLOOKUP(A2,HOP!A:C,3,0)</f>
        <v>2369047</v>
      </c>
      <c r="G2" s="4">
        <f>D2-E2</f>
        <v>0</v>
      </c>
      <c r="H2" s="4" t="str">
        <f>$H$1&amp;F2</f>
        <v>，2369047</v>
      </c>
      <c r="I2" s="4" t="str">
        <f>VLOOKUP(A2,HOP!A:U,21,0)</f>
        <v>直连</v>
      </c>
    </row>
    <row r="3" s="4" customFormat="1" spans="1:9">
      <c r="A3" s="5">
        <v>17510286053</v>
      </c>
      <c r="B3" s="6">
        <v>44674</v>
      </c>
      <c r="C3" s="6">
        <v>44676</v>
      </c>
      <c r="D3" s="4">
        <v>1194</v>
      </c>
      <c r="E3" s="4" t="str">
        <f>VLOOKUP(A3,HOP!A:L,12,0)</f>
        <v>1194.00</v>
      </c>
      <c r="F3" s="4" t="str">
        <f>VLOOKUP(A3,HOP!A:C,3,0)</f>
        <v>2439717</v>
      </c>
      <c r="G3" s="4">
        <f t="shared" ref="G3:G16" si="0">D3-E3</f>
        <v>0</v>
      </c>
      <c r="H3" s="4" t="str">
        <f t="shared" ref="H3:H16" si="1">$H$1&amp;F3</f>
        <v>，2439717</v>
      </c>
      <c r="I3" s="4" t="str">
        <f>VLOOKUP(A3,HOP!A:U,21,0)</f>
        <v>直连</v>
      </c>
    </row>
    <row r="4" s="4" customFormat="1" spans="1:9">
      <c r="A4" s="5">
        <v>17650589015</v>
      </c>
      <c r="B4" s="6">
        <v>44674</v>
      </c>
      <c r="C4" s="6">
        <v>44676</v>
      </c>
      <c r="D4" s="4">
        <v>662</v>
      </c>
      <c r="E4" s="4" t="str">
        <f>VLOOKUP(A4,HOP!A:L,12,0)</f>
        <v>662.00</v>
      </c>
      <c r="F4" s="4" t="str">
        <f>VLOOKUP(A4,HOP!A:C,3,0)</f>
        <v>2467939</v>
      </c>
      <c r="G4" s="4">
        <f t="shared" si="0"/>
        <v>0</v>
      </c>
      <c r="H4" s="4" t="str">
        <f t="shared" si="1"/>
        <v>，2467939</v>
      </c>
      <c r="I4" s="4" t="str">
        <f>VLOOKUP(A4,HOP!A:U,21,0)</f>
        <v>直连</v>
      </c>
    </row>
    <row r="5" s="4" customFormat="1" spans="1:9">
      <c r="A5" s="5">
        <v>17760120178</v>
      </c>
      <c r="B5" s="6">
        <v>44673</v>
      </c>
      <c r="C5" s="6">
        <v>44676</v>
      </c>
      <c r="D5" s="4">
        <v>576</v>
      </c>
      <c r="E5" s="4" t="str">
        <f>VLOOKUP(A5,HOP!A:L,12,0)</f>
        <v>576.00</v>
      </c>
      <c r="F5" s="4" t="str">
        <f>VLOOKUP(A5,HOP!A:C,3,0)</f>
        <v>2496257</v>
      </c>
      <c r="G5" s="4">
        <f t="shared" si="0"/>
        <v>0</v>
      </c>
      <c r="H5" s="4" t="str">
        <f t="shared" si="1"/>
        <v>，2496257</v>
      </c>
      <c r="I5" s="4" t="str">
        <f>VLOOKUP(A5,HOP!A:U,21,0)</f>
        <v>直连</v>
      </c>
    </row>
    <row r="6" s="4" customFormat="1" spans="1:9">
      <c r="A6" s="5">
        <v>17770002815</v>
      </c>
      <c r="B6" s="6">
        <v>44675</v>
      </c>
      <c r="C6" s="6">
        <v>44676</v>
      </c>
      <c r="D6" s="4">
        <v>295</v>
      </c>
      <c r="E6" s="4" t="str">
        <f>VLOOKUP(A6,HOP!A:L,12,0)</f>
        <v>295.00</v>
      </c>
      <c r="F6" s="4" t="str">
        <f>VLOOKUP(A6,HOP!A:C,3,0)</f>
        <v>2499631</v>
      </c>
      <c r="G6" s="4">
        <f t="shared" si="0"/>
        <v>0</v>
      </c>
      <c r="H6" s="4" t="str">
        <f t="shared" si="1"/>
        <v>，2499631</v>
      </c>
      <c r="I6" s="4" t="str">
        <f>VLOOKUP(A6,HOP!A:U,21,0)</f>
        <v>直连</v>
      </c>
    </row>
    <row r="7" s="4" customFormat="1" spans="1:9">
      <c r="A7" s="5">
        <v>17798750392</v>
      </c>
      <c r="B7" s="6">
        <v>44675</v>
      </c>
      <c r="C7" s="6">
        <v>44676</v>
      </c>
      <c r="D7" s="4">
        <v>81</v>
      </c>
      <c r="E7" s="4" t="str">
        <f>VLOOKUP(A7,HOP!A:L,12,0)</f>
        <v>81.00</v>
      </c>
      <c r="F7" s="4" t="str">
        <f>VLOOKUP(A7,HOP!A:C,3,0)</f>
        <v>2509866</v>
      </c>
      <c r="G7" s="4">
        <f t="shared" si="0"/>
        <v>0</v>
      </c>
      <c r="H7" s="4" t="str">
        <f t="shared" si="1"/>
        <v>，2509866</v>
      </c>
      <c r="I7" s="4" t="str">
        <f>VLOOKUP(A7,HOP!A:U,21,0)</f>
        <v>直连</v>
      </c>
    </row>
    <row r="8" s="4" customFormat="1" hidden="1" spans="1:9">
      <c r="A8" s="5">
        <v>17800572302</v>
      </c>
      <c r="B8" s="6">
        <v>44674</v>
      </c>
      <c r="C8" s="6">
        <v>44676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17814016308</v>
      </c>
      <c r="B9" s="6">
        <v>44674</v>
      </c>
      <c r="C9" s="6">
        <v>44676</v>
      </c>
      <c r="D9" s="4">
        <v>564</v>
      </c>
      <c r="E9" s="4" t="str">
        <f>VLOOKUP(A9,HOP!A:L,12,0)</f>
        <v>564.00</v>
      </c>
      <c r="F9" s="4" t="str">
        <f>VLOOKUP(A9,HOP!A:C,3,0)</f>
        <v>2515665</v>
      </c>
      <c r="G9" s="4">
        <f t="shared" si="0"/>
        <v>0</v>
      </c>
      <c r="H9" s="4" t="str">
        <f t="shared" si="1"/>
        <v>，2515665</v>
      </c>
      <c r="I9" s="4" t="str">
        <f>VLOOKUP(A9,HOP!A:U,21,0)</f>
        <v>直连</v>
      </c>
    </row>
    <row r="10" s="4" customFormat="1" spans="1:9">
      <c r="A10" s="5">
        <v>17821181603</v>
      </c>
      <c r="B10" s="6">
        <v>44673</v>
      </c>
      <c r="C10" s="6">
        <v>44676</v>
      </c>
      <c r="D10" s="4">
        <v>244</v>
      </c>
      <c r="E10" s="4" t="str">
        <f>VLOOKUP(A10,HOP!A:L,12,0)</f>
        <v>244.00</v>
      </c>
      <c r="F10" s="4" t="str">
        <f>VLOOKUP(A10,HOP!A:C,3,0)</f>
        <v>2518222</v>
      </c>
      <c r="G10" s="4">
        <f t="shared" si="0"/>
        <v>0</v>
      </c>
      <c r="H10" s="4" t="str">
        <f t="shared" si="1"/>
        <v>，2518222</v>
      </c>
      <c r="I10" s="4" t="str">
        <f>VLOOKUP(A10,HOP!A:U,21,0)</f>
        <v>直连</v>
      </c>
    </row>
    <row r="11" s="4" customFormat="1" spans="1:9">
      <c r="A11" s="5">
        <v>17823253439</v>
      </c>
      <c r="B11" s="6">
        <v>44674</v>
      </c>
      <c r="C11" s="6">
        <v>44676</v>
      </c>
      <c r="D11" s="4">
        <v>176</v>
      </c>
      <c r="E11" s="4" t="str">
        <f>VLOOKUP(A11,HOP!A:L,12,0)</f>
        <v>176.00</v>
      </c>
      <c r="F11" s="4" t="str">
        <f>VLOOKUP(A11,HOP!A:C,3,0)</f>
        <v>2518922</v>
      </c>
      <c r="G11" s="4">
        <f t="shared" si="0"/>
        <v>0</v>
      </c>
      <c r="H11" s="4" t="str">
        <f t="shared" si="1"/>
        <v>，2518922</v>
      </c>
      <c r="I11" s="4" t="str">
        <f>VLOOKUP(A11,HOP!A:U,21,0)</f>
        <v>直连</v>
      </c>
    </row>
    <row r="12" s="4" customFormat="1" spans="1:9">
      <c r="A12" s="5">
        <v>17829793358</v>
      </c>
      <c r="B12" s="6">
        <v>44675</v>
      </c>
      <c r="C12" s="6">
        <v>44676</v>
      </c>
      <c r="D12" s="4">
        <v>191</v>
      </c>
      <c r="E12" s="4" t="str">
        <f>VLOOKUP(A12,HOP!A:L,12,0)</f>
        <v>191.00</v>
      </c>
      <c r="F12" s="4" t="str">
        <f>VLOOKUP(A12,HOP!A:C,3,0)</f>
        <v>2520074</v>
      </c>
      <c r="G12" s="4">
        <f t="shared" si="0"/>
        <v>0</v>
      </c>
      <c r="H12" s="4" t="str">
        <f t="shared" si="1"/>
        <v>，2520074</v>
      </c>
      <c r="I12" s="4" t="str">
        <f>VLOOKUP(A12,HOP!A:U,21,0)</f>
        <v>直连</v>
      </c>
    </row>
    <row r="13" s="4" customFormat="1" spans="1:9">
      <c r="A13" s="5">
        <v>17829805632</v>
      </c>
      <c r="B13" s="6">
        <v>44675</v>
      </c>
      <c r="C13" s="6">
        <v>44676</v>
      </c>
      <c r="D13" s="4">
        <v>23</v>
      </c>
      <c r="E13" s="4" t="str">
        <f>VLOOKUP(A13,HOP!A:L,12,0)</f>
        <v>23.00</v>
      </c>
      <c r="F13" s="4" t="str">
        <f>VLOOKUP(A13,HOP!A:C,3,0)</f>
        <v>2520089</v>
      </c>
      <c r="G13" s="4">
        <f t="shared" si="0"/>
        <v>0</v>
      </c>
      <c r="H13" s="4" t="str">
        <f t="shared" si="1"/>
        <v>，2520089</v>
      </c>
      <c r="I13" s="4" t="str">
        <f>VLOOKUP(A13,HOP!A:U,21,0)</f>
        <v>直连</v>
      </c>
    </row>
    <row r="14" s="4" customFormat="1" spans="1:9">
      <c r="A14" s="5">
        <v>17835459204</v>
      </c>
      <c r="B14" s="6">
        <v>44674</v>
      </c>
      <c r="C14" s="6">
        <v>44676</v>
      </c>
      <c r="D14" s="4">
        <v>98</v>
      </c>
      <c r="E14" s="4" t="str">
        <f>VLOOKUP(A14,HOP!A:L,12,0)</f>
        <v>98.00</v>
      </c>
      <c r="F14" s="4" t="str">
        <f>VLOOKUP(A14,HOP!A:C,3,0)</f>
        <v>2521045</v>
      </c>
      <c r="G14" s="4">
        <f t="shared" si="0"/>
        <v>0</v>
      </c>
      <c r="H14" s="4" t="str">
        <f t="shared" si="1"/>
        <v>，2521045</v>
      </c>
      <c r="I14" s="4" t="str">
        <f>VLOOKUP(A14,HOP!A:U,21,0)</f>
        <v>直连</v>
      </c>
    </row>
    <row r="15" s="4" customFormat="1" spans="1:9">
      <c r="A15" s="5">
        <v>17838441404</v>
      </c>
      <c r="B15" s="6">
        <v>44675</v>
      </c>
      <c r="C15" s="6">
        <v>44676</v>
      </c>
      <c r="D15" s="4">
        <v>111</v>
      </c>
      <c r="E15" s="4" t="str">
        <f>VLOOKUP(A15,HOP!A:L,12,0)</f>
        <v>111.00</v>
      </c>
      <c r="F15" s="4" t="str">
        <f>VLOOKUP(A15,HOP!A:C,3,0)</f>
        <v>2522637</v>
      </c>
      <c r="G15" s="4">
        <f t="shared" si="0"/>
        <v>0</v>
      </c>
      <c r="H15" s="4" t="str">
        <f t="shared" si="1"/>
        <v>，2522637</v>
      </c>
      <c r="I15" s="4" t="str">
        <f>VLOOKUP(A15,HOP!A:U,21,0)</f>
        <v>直连</v>
      </c>
    </row>
    <row r="16" s="4" customFormat="1" spans="1:9">
      <c r="A16" s="5">
        <v>17838471501</v>
      </c>
      <c r="B16" s="6">
        <v>44675</v>
      </c>
      <c r="C16" s="6">
        <v>44676</v>
      </c>
      <c r="D16" s="4">
        <v>202</v>
      </c>
      <c r="E16" s="4" t="str">
        <f>VLOOKUP(A16,HOP!A:L,12,0)</f>
        <v>202.00</v>
      </c>
      <c r="F16" s="4" t="str">
        <f>VLOOKUP(A16,HOP!A:C,3,0)</f>
        <v>2522650</v>
      </c>
      <c r="G16" s="4">
        <f t="shared" si="0"/>
        <v>0</v>
      </c>
      <c r="H16" s="4" t="str">
        <f t="shared" si="1"/>
        <v>，2522650</v>
      </c>
      <c r="I16" s="4" t="str">
        <f>VLOOKUP(A16,HOP!A:U,21,0)</f>
        <v>直连</v>
      </c>
    </row>
    <row r="18" spans="4:4">
      <c r="D18" s="4">
        <f>SUM(D2:D17)</f>
        <v>4676</v>
      </c>
    </row>
    <row r="22" spans="1:1">
      <c r="A22" s="4" t="s">
        <v>110</v>
      </c>
    </row>
    <row r="23" spans="1:1">
      <c r="A23" s="4" t="s">
        <v>111</v>
      </c>
    </row>
    <row r="24" spans="1:1">
      <c r="A24" s="4" t="s">
        <v>112</v>
      </c>
    </row>
  </sheetData>
  <autoFilter ref="A1:XFD24">
    <filterColumn colId="3">
      <filters blank="1">
        <filter val="81"/>
        <filter val="111"/>
        <filter val="191"/>
        <filter val="202"/>
        <filter val="662"/>
        <filter val="23"/>
        <filter val="244"/>
        <filter val="564"/>
        <filter val="1194"/>
        <filter val="295"/>
        <filter val="176"/>
        <filter val="576"/>
        <filter val="4676"/>
        <filter val="98"/>
        <filter val="25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D38" sqref="D38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113</v>
      </c>
      <c r="B1" s="2" t="s">
        <v>114</v>
      </c>
      <c r="C1" s="2" t="s">
        <v>115</v>
      </c>
      <c r="D1" s="2" t="s">
        <v>116</v>
      </c>
      <c r="E1" s="2" t="s">
        <v>13</v>
      </c>
      <c r="F1" s="2" t="s">
        <v>5</v>
      </c>
      <c r="G1" s="2" t="s">
        <v>6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  <c r="U1" s="2" t="s">
        <v>130</v>
      </c>
    </row>
    <row r="2" s="1" customFormat="1" spans="1:21">
      <c r="A2" s="3">
        <v>17838471501</v>
      </c>
      <c r="B2" s="1" t="s">
        <v>131</v>
      </c>
      <c r="C2" s="1" t="s">
        <v>132</v>
      </c>
      <c r="D2" s="1" t="s">
        <v>133</v>
      </c>
      <c r="E2" s="1" t="s">
        <v>134</v>
      </c>
      <c r="F2" s="1" t="s">
        <v>131</v>
      </c>
      <c r="G2" s="1" t="s">
        <v>135</v>
      </c>
      <c r="H2" s="1" t="s">
        <v>136</v>
      </c>
      <c r="I2" s="1" t="s">
        <v>137</v>
      </c>
      <c r="J2" s="1" t="s">
        <v>30</v>
      </c>
      <c r="K2" s="1" t="s">
        <v>138</v>
      </c>
      <c r="L2" s="1" t="s">
        <v>138</v>
      </c>
      <c r="M2" s="1" t="s">
        <v>139</v>
      </c>
      <c r="N2" s="1" t="s">
        <v>139</v>
      </c>
      <c r="O2" s="1" t="s">
        <v>140</v>
      </c>
      <c r="P2" s="1" t="s">
        <v>141</v>
      </c>
      <c r="Q2" s="1" t="s">
        <v>142</v>
      </c>
      <c r="R2" s="1" t="s">
        <v>143</v>
      </c>
      <c r="S2" s="1" t="s">
        <v>144</v>
      </c>
      <c r="T2" s="1" t="s">
        <v>145</v>
      </c>
      <c r="U2" s="1" t="s">
        <v>146</v>
      </c>
    </row>
    <row r="3" s="1" customFormat="1" spans="1:21">
      <c r="A3" s="3">
        <v>17838441404</v>
      </c>
      <c r="B3" s="1" t="s">
        <v>131</v>
      </c>
      <c r="C3" s="1" t="s">
        <v>147</v>
      </c>
      <c r="D3" s="1" t="s">
        <v>148</v>
      </c>
      <c r="E3" s="1" t="s">
        <v>149</v>
      </c>
      <c r="F3" s="1" t="s">
        <v>131</v>
      </c>
      <c r="G3" s="1" t="s">
        <v>135</v>
      </c>
      <c r="H3" s="1" t="s">
        <v>136</v>
      </c>
      <c r="I3" s="1" t="s">
        <v>150</v>
      </c>
      <c r="J3" s="1" t="s">
        <v>30</v>
      </c>
      <c r="K3" s="1" t="s">
        <v>151</v>
      </c>
      <c r="L3" s="1" t="s">
        <v>151</v>
      </c>
      <c r="M3" s="1" t="s">
        <v>139</v>
      </c>
      <c r="N3" s="1" t="s">
        <v>139</v>
      </c>
      <c r="O3" s="1" t="s">
        <v>140</v>
      </c>
      <c r="P3" s="1" t="s">
        <v>141</v>
      </c>
      <c r="Q3" s="1" t="s">
        <v>142</v>
      </c>
      <c r="R3" s="1" t="s">
        <v>152</v>
      </c>
      <c r="S3" s="1" t="s">
        <v>144</v>
      </c>
      <c r="T3" s="1" t="s">
        <v>145</v>
      </c>
      <c r="U3" s="1" t="s">
        <v>146</v>
      </c>
    </row>
    <row r="4" s="1" customFormat="1" spans="1:21">
      <c r="A4" s="3">
        <v>17835459204</v>
      </c>
      <c r="B4" s="1" t="s">
        <v>153</v>
      </c>
      <c r="C4" s="1" t="s">
        <v>154</v>
      </c>
      <c r="D4" s="1" t="s">
        <v>155</v>
      </c>
      <c r="E4" s="1" t="s">
        <v>156</v>
      </c>
      <c r="F4" s="1" t="s">
        <v>153</v>
      </c>
      <c r="G4" s="1" t="s">
        <v>135</v>
      </c>
      <c r="H4" s="1" t="s">
        <v>136</v>
      </c>
      <c r="I4" s="1" t="s">
        <v>157</v>
      </c>
      <c r="J4" s="1" t="s">
        <v>30</v>
      </c>
      <c r="K4" s="1" t="s">
        <v>158</v>
      </c>
      <c r="L4" s="1" t="s">
        <v>158</v>
      </c>
      <c r="M4" s="1" t="s">
        <v>139</v>
      </c>
      <c r="N4" s="1" t="s">
        <v>139</v>
      </c>
      <c r="O4" s="1" t="s">
        <v>140</v>
      </c>
      <c r="P4" s="1" t="s">
        <v>141</v>
      </c>
      <c r="Q4" s="1" t="s">
        <v>142</v>
      </c>
      <c r="R4" s="1" t="s">
        <v>159</v>
      </c>
      <c r="S4" s="1" t="s">
        <v>144</v>
      </c>
      <c r="T4" s="1" t="s">
        <v>145</v>
      </c>
      <c r="U4" s="1" t="s">
        <v>146</v>
      </c>
    </row>
    <row r="5" s="1" customFormat="1" spans="1:21">
      <c r="A5" s="3">
        <v>17829805632</v>
      </c>
      <c r="B5" s="1" t="s">
        <v>160</v>
      </c>
      <c r="C5" s="1" t="s">
        <v>161</v>
      </c>
      <c r="D5" s="1" t="s">
        <v>162</v>
      </c>
      <c r="E5" s="1" t="s">
        <v>163</v>
      </c>
      <c r="F5" s="1" t="s">
        <v>131</v>
      </c>
      <c r="G5" s="1" t="s">
        <v>135</v>
      </c>
      <c r="H5" s="1" t="s">
        <v>136</v>
      </c>
      <c r="I5" s="1" t="s">
        <v>164</v>
      </c>
      <c r="J5" s="1" t="s">
        <v>30</v>
      </c>
      <c r="K5" s="1" t="s">
        <v>165</v>
      </c>
      <c r="L5" s="1" t="s">
        <v>165</v>
      </c>
      <c r="M5" s="1" t="s">
        <v>139</v>
      </c>
      <c r="N5" s="1" t="s">
        <v>139</v>
      </c>
      <c r="O5" s="1" t="s">
        <v>140</v>
      </c>
      <c r="P5" s="1" t="s">
        <v>141</v>
      </c>
      <c r="Q5" s="1" t="s">
        <v>142</v>
      </c>
      <c r="R5" s="1" t="s">
        <v>166</v>
      </c>
      <c r="S5" s="1" t="s">
        <v>144</v>
      </c>
      <c r="T5" s="1" t="s">
        <v>145</v>
      </c>
      <c r="U5" s="1" t="s">
        <v>146</v>
      </c>
    </row>
    <row r="6" s="1" customFormat="1" spans="1:21">
      <c r="A6" s="3">
        <v>17829793358</v>
      </c>
      <c r="B6" s="1" t="s">
        <v>160</v>
      </c>
      <c r="C6" s="1" t="s">
        <v>167</v>
      </c>
      <c r="D6" s="1" t="s">
        <v>168</v>
      </c>
      <c r="E6" s="1" t="s">
        <v>169</v>
      </c>
      <c r="F6" s="1" t="s">
        <v>131</v>
      </c>
      <c r="G6" s="1" t="s">
        <v>135</v>
      </c>
      <c r="H6" s="1" t="s">
        <v>136</v>
      </c>
      <c r="I6" s="1" t="s">
        <v>170</v>
      </c>
      <c r="J6" s="1" t="s">
        <v>30</v>
      </c>
      <c r="K6" s="1" t="s">
        <v>171</v>
      </c>
      <c r="L6" s="1" t="s">
        <v>171</v>
      </c>
      <c r="M6" s="1" t="s">
        <v>139</v>
      </c>
      <c r="N6" s="1" t="s">
        <v>139</v>
      </c>
      <c r="O6" s="1" t="s">
        <v>140</v>
      </c>
      <c r="P6" s="1" t="s">
        <v>141</v>
      </c>
      <c r="Q6" s="1" t="s">
        <v>142</v>
      </c>
      <c r="R6" s="1" t="s">
        <v>172</v>
      </c>
      <c r="S6" s="1" t="s">
        <v>144</v>
      </c>
      <c r="T6" s="1" t="s">
        <v>145</v>
      </c>
      <c r="U6" s="1" t="s">
        <v>146</v>
      </c>
    </row>
    <row r="7" s="1" customFormat="1" spans="1:21">
      <c r="A7" s="3">
        <v>17823253439</v>
      </c>
      <c r="B7" s="1" t="s">
        <v>173</v>
      </c>
      <c r="C7" s="1" t="s">
        <v>174</v>
      </c>
      <c r="D7" s="1" t="s">
        <v>148</v>
      </c>
      <c r="E7" s="1" t="s">
        <v>175</v>
      </c>
      <c r="F7" s="1" t="s">
        <v>153</v>
      </c>
      <c r="G7" s="1" t="s">
        <v>135</v>
      </c>
      <c r="H7" s="1" t="s">
        <v>136</v>
      </c>
      <c r="I7" s="1" t="s">
        <v>176</v>
      </c>
      <c r="J7" s="1" t="s">
        <v>30</v>
      </c>
      <c r="K7" s="1" t="s">
        <v>177</v>
      </c>
      <c r="L7" s="1" t="s">
        <v>177</v>
      </c>
      <c r="M7" s="1" t="s">
        <v>139</v>
      </c>
      <c r="N7" s="1" t="s">
        <v>139</v>
      </c>
      <c r="O7" s="1" t="s">
        <v>140</v>
      </c>
      <c r="P7" s="1" t="s">
        <v>141</v>
      </c>
      <c r="Q7" s="1" t="s">
        <v>142</v>
      </c>
      <c r="R7" s="1" t="s">
        <v>178</v>
      </c>
      <c r="S7" s="1" t="s">
        <v>144</v>
      </c>
      <c r="T7" s="1" t="s">
        <v>145</v>
      </c>
      <c r="U7" s="1" t="s">
        <v>146</v>
      </c>
    </row>
    <row r="8" s="1" customFormat="1" spans="1:21">
      <c r="A8" s="3">
        <v>17821181603</v>
      </c>
      <c r="B8" s="1" t="s">
        <v>179</v>
      </c>
      <c r="C8" s="1" t="s">
        <v>180</v>
      </c>
      <c r="D8" s="1" t="s">
        <v>181</v>
      </c>
      <c r="E8" s="1" t="s">
        <v>182</v>
      </c>
      <c r="F8" s="1" t="s">
        <v>160</v>
      </c>
      <c r="G8" s="1" t="s">
        <v>135</v>
      </c>
      <c r="H8" s="1" t="s">
        <v>136</v>
      </c>
      <c r="I8" s="1" t="s">
        <v>183</v>
      </c>
      <c r="J8" s="1" t="s">
        <v>30</v>
      </c>
      <c r="K8" s="1" t="s">
        <v>184</v>
      </c>
      <c r="L8" s="1" t="s">
        <v>184</v>
      </c>
      <c r="M8" s="1" t="s">
        <v>139</v>
      </c>
      <c r="N8" s="1" t="s">
        <v>139</v>
      </c>
      <c r="O8" s="1" t="s">
        <v>140</v>
      </c>
      <c r="P8" s="1" t="s">
        <v>141</v>
      </c>
      <c r="Q8" s="1" t="s">
        <v>142</v>
      </c>
      <c r="R8" s="1" t="s">
        <v>185</v>
      </c>
      <c r="S8" s="1" t="s">
        <v>144</v>
      </c>
      <c r="T8" s="1" t="s">
        <v>145</v>
      </c>
      <c r="U8" s="1" t="s">
        <v>146</v>
      </c>
    </row>
    <row r="9" s="1" customFormat="1" spans="1:21">
      <c r="A9" s="3">
        <v>17814016308</v>
      </c>
      <c r="B9" s="1" t="s">
        <v>186</v>
      </c>
      <c r="C9" s="1" t="s">
        <v>187</v>
      </c>
      <c r="D9" s="1" t="s">
        <v>188</v>
      </c>
      <c r="E9" s="1" t="s">
        <v>189</v>
      </c>
      <c r="F9" s="1" t="s">
        <v>153</v>
      </c>
      <c r="G9" s="1" t="s">
        <v>135</v>
      </c>
      <c r="H9" s="1" t="s">
        <v>136</v>
      </c>
      <c r="I9" s="1" t="s">
        <v>190</v>
      </c>
      <c r="J9" s="1" t="s">
        <v>30</v>
      </c>
      <c r="K9" s="1" t="s">
        <v>191</v>
      </c>
      <c r="L9" s="1" t="s">
        <v>191</v>
      </c>
      <c r="M9" s="1" t="s">
        <v>139</v>
      </c>
      <c r="N9" s="1" t="s">
        <v>139</v>
      </c>
      <c r="O9" s="1" t="s">
        <v>140</v>
      </c>
      <c r="P9" s="1" t="s">
        <v>141</v>
      </c>
      <c r="Q9" s="1" t="s">
        <v>142</v>
      </c>
      <c r="R9" s="1" t="s">
        <v>192</v>
      </c>
      <c r="S9" s="1" t="s">
        <v>144</v>
      </c>
      <c r="T9" s="1" t="s">
        <v>145</v>
      </c>
      <c r="U9" s="1" t="s">
        <v>146</v>
      </c>
    </row>
    <row r="10" s="1" customFormat="1" spans="1:21">
      <c r="A10" s="3">
        <v>17798750392</v>
      </c>
      <c r="B10" s="1" t="s">
        <v>193</v>
      </c>
      <c r="C10" s="1" t="s">
        <v>194</v>
      </c>
      <c r="D10" s="1" t="s">
        <v>195</v>
      </c>
      <c r="E10" s="1" t="s">
        <v>196</v>
      </c>
      <c r="F10" s="1" t="s">
        <v>131</v>
      </c>
      <c r="G10" s="1" t="s">
        <v>135</v>
      </c>
      <c r="H10" s="1" t="s">
        <v>136</v>
      </c>
      <c r="I10" s="1" t="s">
        <v>197</v>
      </c>
      <c r="J10" s="1" t="s">
        <v>30</v>
      </c>
      <c r="K10" s="1" t="s">
        <v>198</v>
      </c>
      <c r="L10" s="1" t="s">
        <v>198</v>
      </c>
      <c r="M10" s="1" t="s">
        <v>139</v>
      </c>
      <c r="N10" s="1" t="s">
        <v>139</v>
      </c>
      <c r="O10" s="1" t="s">
        <v>140</v>
      </c>
      <c r="P10" s="1" t="s">
        <v>141</v>
      </c>
      <c r="Q10" s="1" t="s">
        <v>142</v>
      </c>
      <c r="R10" s="1" t="s">
        <v>199</v>
      </c>
      <c r="S10" s="1" t="s">
        <v>144</v>
      </c>
      <c r="T10" s="1" t="s">
        <v>145</v>
      </c>
      <c r="U10" s="1" t="s">
        <v>146</v>
      </c>
    </row>
    <row r="11" s="1" customFormat="1" spans="1:21">
      <c r="A11" s="3">
        <v>17770002815</v>
      </c>
      <c r="B11" s="1" t="s">
        <v>200</v>
      </c>
      <c r="C11" s="1" t="s">
        <v>201</v>
      </c>
      <c r="D11" s="1" t="s">
        <v>202</v>
      </c>
      <c r="E11" s="1" t="s">
        <v>203</v>
      </c>
      <c r="F11" s="1" t="s">
        <v>131</v>
      </c>
      <c r="G11" s="1" t="s">
        <v>135</v>
      </c>
      <c r="H11" s="1" t="s">
        <v>136</v>
      </c>
      <c r="I11" s="1" t="s">
        <v>204</v>
      </c>
      <c r="J11" s="1" t="s">
        <v>30</v>
      </c>
      <c r="K11" s="1" t="s">
        <v>205</v>
      </c>
      <c r="L11" s="1" t="s">
        <v>205</v>
      </c>
      <c r="M11" s="1" t="s">
        <v>139</v>
      </c>
      <c r="N11" s="1" t="s">
        <v>139</v>
      </c>
      <c r="O11" s="1" t="s">
        <v>140</v>
      </c>
      <c r="P11" s="1" t="s">
        <v>141</v>
      </c>
      <c r="Q11" s="1" t="s">
        <v>142</v>
      </c>
      <c r="R11" s="1" t="s">
        <v>206</v>
      </c>
      <c r="S11" s="1" t="s">
        <v>144</v>
      </c>
      <c r="T11" s="1" t="s">
        <v>145</v>
      </c>
      <c r="U11" s="1" t="s">
        <v>146</v>
      </c>
    </row>
    <row r="12" s="1" customFormat="1" spans="1:21">
      <c r="A12" s="3">
        <v>17760120178</v>
      </c>
      <c r="B12" s="1" t="s">
        <v>207</v>
      </c>
      <c r="C12" s="1" t="s">
        <v>208</v>
      </c>
      <c r="D12" s="1" t="s">
        <v>209</v>
      </c>
      <c r="E12" s="1" t="s">
        <v>210</v>
      </c>
      <c r="F12" s="1" t="s">
        <v>160</v>
      </c>
      <c r="G12" s="1" t="s">
        <v>135</v>
      </c>
      <c r="H12" s="1" t="s">
        <v>136</v>
      </c>
      <c r="I12" s="1" t="s">
        <v>211</v>
      </c>
      <c r="J12" s="1" t="s">
        <v>30</v>
      </c>
      <c r="K12" s="1" t="s">
        <v>212</v>
      </c>
      <c r="L12" s="1" t="s">
        <v>212</v>
      </c>
      <c r="M12" s="1" t="s">
        <v>139</v>
      </c>
      <c r="N12" s="1" t="s">
        <v>139</v>
      </c>
      <c r="O12" s="1" t="s">
        <v>140</v>
      </c>
      <c r="P12" s="1" t="s">
        <v>141</v>
      </c>
      <c r="Q12" s="1" t="s">
        <v>142</v>
      </c>
      <c r="R12" s="1" t="s">
        <v>213</v>
      </c>
      <c r="S12" s="1" t="s">
        <v>144</v>
      </c>
      <c r="T12" s="1" t="s">
        <v>145</v>
      </c>
      <c r="U12" s="1" t="s">
        <v>146</v>
      </c>
    </row>
    <row r="13" s="1" customFormat="1" spans="1:21">
      <c r="A13" s="3">
        <v>17650589015</v>
      </c>
      <c r="B13" s="1" t="s">
        <v>214</v>
      </c>
      <c r="C13" s="1" t="s">
        <v>215</v>
      </c>
      <c r="D13" s="1" t="s">
        <v>216</v>
      </c>
      <c r="E13" s="1" t="s">
        <v>217</v>
      </c>
      <c r="F13" s="1" t="s">
        <v>153</v>
      </c>
      <c r="G13" s="1" t="s">
        <v>135</v>
      </c>
      <c r="H13" s="1" t="s">
        <v>136</v>
      </c>
      <c r="I13" s="1" t="s">
        <v>218</v>
      </c>
      <c r="J13" s="1" t="s">
        <v>30</v>
      </c>
      <c r="K13" s="1" t="s">
        <v>219</v>
      </c>
      <c r="L13" s="1" t="s">
        <v>219</v>
      </c>
      <c r="M13" s="1" t="s">
        <v>139</v>
      </c>
      <c r="N13" s="1" t="s">
        <v>139</v>
      </c>
      <c r="O13" s="1" t="s">
        <v>140</v>
      </c>
      <c r="P13" s="1" t="s">
        <v>141</v>
      </c>
      <c r="Q13" s="1" t="s">
        <v>142</v>
      </c>
      <c r="R13" s="1" t="s">
        <v>220</v>
      </c>
      <c r="S13" s="1" t="s">
        <v>144</v>
      </c>
      <c r="T13" s="1" t="s">
        <v>145</v>
      </c>
      <c r="U13" s="1" t="s">
        <v>146</v>
      </c>
    </row>
    <row r="14" s="1" customFormat="1" spans="1:21">
      <c r="A14" s="3">
        <v>17510286053</v>
      </c>
      <c r="B14" s="1" t="s">
        <v>221</v>
      </c>
      <c r="C14" s="1" t="s">
        <v>222</v>
      </c>
      <c r="D14" s="1" t="s">
        <v>223</v>
      </c>
      <c r="E14" s="1" t="s">
        <v>224</v>
      </c>
      <c r="F14" s="1" t="s">
        <v>153</v>
      </c>
      <c r="G14" s="1" t="s">
        <v>135</v>
      </c>
      <c r="H14" s="1" t="s">
        <v>136</v>
      </c>
      <c r="I14" s="1" t="s">
        <v>225</v>
      </c>
      <c r="J14" s="1" t="s">
        <v>30</v>
      </c>
      <c r="K14" s="1" t="s">
        <v>226</v>
      </c>
      <c r="L14" s="1" t="s">
        <v>226</v>
      </c>
      <c r="M14" s="1" t="s">
        <v>139</v>
      </c>
      <c r="N14" s="1" t="s">
        <v>139</v>
      </c>
      <c r="O14" s="1" t="s">
        <v>140</v>
      </c>
      <c r="P14" s="1" t="s">
        <v>141</v>
      </c>
      <c r="Q14" s="1" t="s">
        <v>142</v>
      </c>
      <c r="R14" s="1" t="s">
        <v>227</v>
      </c>
      <c r="S14" s="1" t="s">
        <v>144</v>
      </c>
      <c r="T14" s="1" t="s">
        <v>145</v>
      </c>
      <c r="U14" s="1" t="s">
        <v>146</v>
      </c>
    </row>
    <row r="15" s="1" customFormat="1" spans="1:21">
      <c r="A15" s="3">
        <v>17102321974</v>
      </c>
      <c r="B15" s="1" t="s">
        <v>228</v>
      </c>
      <c r="C15" s="1" t="s">
        <v>229</v>
      </c>
      <c r="D15" s="1" t="s">
        <v>230</v>
      </c>
      <c r="E15" s="1" t="s">
        <v>231</v>
      </c>
      <c r="F15" s="1" t="s">
        <v>131</v>
      </c>
      <c r="G15" s="1" t="s">
        <v>135</v>
      </c>
      <c r="H15" s="1" t="s">
        <v>136</v>
      </c>
      <c r="I15" s="1" t="s">
        <v>232</v>
      </c>
      <c r="J15" s="1" t="s">
        <v>30</v>
      </c>
      <c r="K15" s="1" t="s">
        <v>233</v>
      </c>
      <c r="L15" s="1" t="s">
        <v>233</v>
      </c>
      <c r="M15" s="1" t="s">
        <v>139</v>
      </c>
      <c r="N15" s="1" t="s">
        <v>139</v>
      </c>
      <c r="O15" s="1" t="s">
        <v>140</v>
      </c>
      <c r="P15" s="1" t="s">
        <v>141</v>
      </c>
      <c r="Q15" s="1" t="s">
        <v>142</v>
      </c>
      <c r="R15" s="1" t="s">
        <v>234</v>
      </c>
      <c r="S15" s="1" t="s">
        <v>144</v>
      </c>
      <c r="T15" s="1" t="s">
        <v>145</v>
      </c>
      <c r="U15" s="1" t="s">
        <v>146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2022-04-28T01:50:02Z</dcterms:created>
  <dcterms:modified xsi:type="dcterms:W3CDTF">2022-04-28T01:56:15Z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D4E90571A0ED4A17BD1E4A49185CBCF7</vt:lpwstr>
  </property>
  <property fmtid="{D5CDD505-2E9C-101B-9397-08002B2CF9AE}" pid="3" name="KSOProductBuildVer">
    <vt:lpwstr>2052-11.1.0.11636</vt:lpwstr>
  </property>
</Properties>
</file>