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<sst xmlns="http://schemas.openxmlformats.org/spreadsheetml/2006/main" count="221" uniqueCount="113">
  <si>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</si>
  <si>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</si>
  <si>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</si>
  <si>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</si>
  <si>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</si>
  <si>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</si>
  <si>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</si>
  <si>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</si>
  <si>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</si>
  <si>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</si>
  <si>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</si>
  <si>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</si>
  <si>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</si>
  <si>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</si>
  <si>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</si>
  <si>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</si>
  <si>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</si>
  <si>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</si>
  <si>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</si>
  <si>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</si>
  <si>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</si>
  <si>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</si>
  <si>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</si>
  <si>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</si>
  <si>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</si>
  <si>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17789740873	</t>
  </si>
  <si>
    <t>Ctrip</t>
  </si>
  <si>
    <t>正常</t>
  </si>
  <si>
    <t>[香港]荃湾西如心酒店(Nina Hotel Tsuen Wan West)(1701575)</t>
  </si>
  <si>
    <t>高座高级客房&lt;双人入住&gt;&lt;内宾&gt;&lt;预付&gt;&lt;无早&gt;</t>
  </si>
  <si>
    <t>CNY</t>
  </si>
  <si>
    <t>ZHANG/YONG,HUANG/YAMIN</t>
  </si>
  <si>
    <t>CA363220429CNY</t>
  </si>
  <si>
    <t>未提现</t>
  </si>
  <si>
    <t>携程开票</t>
  </si>
  <si>
    <t xml:space="preserve">2506430	</t>
  </si>
  <si>
    <t xml:space="preserve">2204110078	</t>
  </si>
  <si>
    <t xml:space="preserve">17791619439	</t>
  </si>
  <si>
    <t>[梅州]梅州客天下艺术家园酒店(83268462)</t>
  </si>
  <si>
    <t>林风眠艺术主题大床房&lt;大床&gt;&lt;超值特惠&gt;&lt;双人入住&gt;&lt;日历房套餐高价值&gt;&lt;双早&gt;&lt;新酒店礼盒&gt;</t>
  </si>
  <si>
    <t>李伟干</t>
  </si>
  <si>
    <t xml:space="preserve">2507053	</t>
  </si>
  <si>
    <t xml:space="preserve">	</t>
  </si>
  <si>
    <t xml:space="preserve">17796868993	</t>
  </si>
  <si>
    <t>[佛山]宜尚酒店(佛山西樵山景区樵岭广场店)(83135943)</t>
  </si>
  <si>
    <t>宜品双床房&lt;特惠&gt;&lt;无早&gt;</t>
  </si>
  <si>
    <t>陈志佳</t>
  </si>
  <si>
    <t xml:space="preserve">2508523	</t>
  </si>
  <si>
    <t xml:space="preserve">acknowledge	</t>
  </si>
  <si>
    <t xml:space="preserve">17797213031	</t>
  </si>
  <si>
    <t>许伟成</t>
  </si>
  <si>
    <t xml:space="preserve">17797734201	</t>
  </si>
  <si>
    <t>[梅州]梅州麓湖山酒店(67856423)</t>
  </si>
  <si>
    <t>标准双床房&lt;双床&gt;&lt;双人入住&gt;&lt;升级特惠&gt;&lt;双早&gt;&lt;新高价值日历房套餐&gt;&lt;新酒店礼盒&gt;</t>
  </si>
  <si>
    <t>蓝镜方</t>
  </si>
  <si>
    <t>取消</t>
  </si>
  <si>
    <t xml:space="preserve">17797834230	</t>
  </si>
  <si>
    <t>豪华大床房&lt;大床&gt;&lt;双人入住&gt;&lt;升级特惠&gt;&lt;双早&gt;&lt;新高价值日历房套餐&gt;&lt;新酒店礼盒&gt;</t>
  </si>
  <si>
    <t xml:space="preserve">961605	</t>
  </si>
  <si>
    <t>，</t>
  </si>
  <si>
    <t>202204131753440020</t>
  </si>
  <si>
    <t>A220429091407481</t>
  </si>
  <si>
    <t>A220429091457481</t>
  </si>
  <si>
    <t>房集：i220429091321 352元</t>
  </si>
  <si>
    <t>CNY / HKD 当前参考汇率: 1.178599752</t>
  </si>
  <si>
    <t>总计：1850.2 CNY/
2180.65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</si>
  <si>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</si>
  <si>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</si>
  <si>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</si>
  <si>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</si>
  <si>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</si>
  <si>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</si>
  <si>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</si>
  <si>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</si>
  <si>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</si>
  <si>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</si>
  <si>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</si>
  <si>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</si>
  <si>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</si>
  <si>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</si>
  <si>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</si>
  <si>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</si>
  <si>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</si>
  <si>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</si>
  <si>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2022-04-13</t>
  </si>
  <si>
    <t>2508740</t>
  </si>
  <si>
    <t>宜尚酒店(佛山西樵山景区樵岭广场店)</t>
  </si>
  <si>
    <t>2022-04-14</t>
  </si>
  <si>
    <t>退房日周结</t>
  </si>
  <si>
    <t>220.00</t>
  </si>
  <si>
    <t>RMB</t>
  </si>
  <si>
    <t>0</t>
  </si>
  <si>
    <t>0.00</t>
  </si>
  <si>
    <t>携程国内直连(DD)</t>
  </si>
  <si>
    <t>01.011249</t>
  </si>
  <si>
    <t>2022-04-13 12:29:25</t>
  </si>
  <si>
    <t>否</t>
  </si>
  <si>
    <t>汇智国际旅游发展有限公司</t>
  </si>
  <si>
    <t>直采</t>
  </si>
  <si>
    <t>2508523</t>
  </si>
  <si>
    <t>2022-04-13 10:22:01</t>
  </si>
  <si>
    <t>2022-04-12</t>
  </si>
  <si>
    <t>2507053</t>
  </si>
  <si>
    <t>梅州客天下艺术家园酒店</t>
  </si>
  <si>
    <t>353.22</t>
  </si>
  <si>
    <t>2022-04-12 12:04:42</t>
  </si>
  <si>
    <t>2022-04-11</t>
  </si>
  <si>
    <t>2506430</t>
  </si>
  <si>
    <t>荃湾西如心酒店</t>
  </si>
  <si>
    <t>ZHANG YONG,HUANG YAMIN</t>
  </si>
  <si>
    <t>704.98</t>
  </si>
  <si>
    <t>2022-04-11 13:26:20</t>
  </si>
  <si>
    <t>直连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</si>
</sst>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18" fillId="25" borderId="2" applyNumberFormat="0" applyAlignment="0" applyProtection="0">
      <alignment vertical="center"/>
    </xf>
    <xf numFmtId="0" fontId="15" fillId="23" borderId="5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44664</v>
      </c>
      <c r="G2" s="6">
        <v>44665</v>
      </c>
      <c r="H2" s="4">
        <v>1</v>
      </c>
      <c r="I2" s="4">
        <v>1</v>
      </c>
      <c r="J2" s="4">
        <v>1</v>
      </c>
      <c r="K2" s="4" t="s">
        <v>30</v>
      </c>
      <c r="L2" s="4">
        <v>704.98</v>
      </c>
      <c r="M2" s="4">
        <v>704.98</v>
      </c>
      <c r="N2" s="4" t="s">
        <v>31</v>
      </c>
      <c r="O2" s="4" t="s">
        <v>32</v>
      </c>
      <c r="P2" s="4" t="s">
        <v>33</v>
      </c>
      <c r="Q2" s="4">
        <v>0</v>
      </c>
      <c r="R2" s="8">
        <v>44662</v>
      </c>
      <c r="S2" s="6">
        <v>44680</v>
      </c>
      <c r="T2" s="4" t="s">
        <v>34</v>
      </c>
      <c r="U2" s="4">
        <v>704.98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44664</v>
      </c>
      <c r="G3" s="6">
        <v>44665</v>
      </c>
      <c r="H3" s="4">
        <v>1</v>
      </c>
      <c r="I3" s="4">
        <v>1</v>
      </c>
      <c r="J3" s="4">
        <v>1</v>
      </c>
      <c r="K3" s="4" t="s">
        <v>30</v>
      </c>
      <c r="L3" s="4">
        <v>353.22</v>
      </c>
      <c r="M3" s="4">
        <v>353.22</v>
      </c>
      <c r="N3" s="4" t="s">
        <v>40</v>
      </c>
      <c r="O3" s="4" t="s">
        <v>32</v>
      </c>
      <c r="P3" s="4" t="s">
        <v>33</v>
      </c>
      <c r="Q3" s="4">
        <v>0</v>
      </c>
      <c r="R3" s="8">
        <v>44663</v>
      </c>
      <c r="S3" s="6">
        <v>44680</v>
      </c>
      <c r="T3" s="4" t="s">
        <v>34</v>
      </c>
      <c r="U3" s="4">
        <v>353.22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44664</v>
      </c>
      <c r="G4" s="6">
        <v>44665</v>
      </c>
      <c r="H4" s="4">
        <v>1</v>
      </c>
      <c r="I4" s="4">
        <v>1</v>
      </c>
      <c r="J4" s="4">
        <v>1</v>
      </c>
      <c r="K4" s="4" t="s">
        <v>30</v>
      </c>
      <c r="L4" s="4">
        <v>220</v>
      </c>
      <c r="M4" s="4">
        <v>220</v>
      </c>
      <c r="N4" s="4" t="s">
        <v>46</v>
      </c>
      <c r="O4" s="4" t="s">
        <v>32</v>
      </c>
      <c r="P4" s="4" t="s">
        <v>33</v>
      </c>
      <c r="Q4" s="4">
        <v>0</v>
      </c>
      <c r="R4" s="8">
        <v>44664</v>
      </c>
      <c r="S4" s="6">
        <v>44680</v>
      </c>
      <c r="T4" s="4" t="s">
        <v>34</v>
      </c>
      <c r="U4" s="4">
        <v>220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44664</v>
      </c>
      <c r="G5" s="6">
        <v>44665</v>
      </c>
      <c r="H5" s="4">
        <v>1</v>
      </c>
      <c r="I5" s="4">
        <v>1</v>
      </c>
      <c r="J5" s="4">
        <v>1</v>
      </c>
      <c r="K5" s="4" t="s">
        <v>30</v>
      </c>
      <c r="L5" s="4">
        <v>220</v>
      </c>
      <c r="M5" s="4">
        <v>220</v>
      </c>
      <c r="N5" s="4" t="s">
        <v>50</v>
      </c>
      <c r="O5" s="4" t="s">
        <v>32</v>
      </c>
      <c r="P5" s="4" t="s">
        <v>33</v>
      </c>
      <c r="Q5" s="4">
        <v>0</v>
      </c>
      <c r="R5" s="8">
        <v>44664</v>
      </c>
      <c r="S5" s="6">
        <v>44680</v>
      </c>
      <c r="T5" s="4" t="s">
        <v>34</v>
      </c>
      <c r="U5" s="4">
        <v>220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44664</v>
      </c>
      <c r="G6" s="6">
        <v>44665</v>
      </c>
      <c r="H6" s="4">
        <v>1</v>
      </c>
      <c r="I6" s="4">
        <v>1</v>
      </c>
      <c r="J6" s="4">
        <v>1</v>
      </c>
      <c r="K6" s="4" t="s">
        <v>30</v>
      </c>
      <c r="L6" s="4">
        <v>312</v>
      </c>
      <c r="M6" s="4">
        <v>312</v>
      </c>
      <c r="N6" s="4" t="s">
        <v>54</v>
      </c>
      <c r="O6" s="4" t="s">
        <v>32</v>
      </c>
      <c r="P6" s="4" t="s">
        <v>33</v>
      </c>
      <c r="Q6" s="4">
        <v>0</v>
      </c>
      <c r="R6" s="8">
        <v>44664</v>
      </c>
      <c r="S6" s="6">
        <v>44680</v>
      </c>
      <c r="T6" s="4" t="s">
        <v>34</v>
      </c>
      <c r="U6" s="4">
        <v>312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51</v>
      </c>
      <c r="B7" s="4" t="s">
        <v>26</v>
      </c>
      <c r="C7" s="4" t="s">
        <v>55</v>
      </c>
      <c r="D7" s="4" t="s">
        <v>52</v>
      </c>
      <c r="E7" s="4" t="s">
        <v>53</v>
      </c>
      <c r="F7" s="6">
        <v>44664</v>
      </c>
      <c r="G7" s="6">
        <v>44665</v>
      </c>
      <c r="H7" s="4">
        <v>1</v>
      </c>
      <c r="I7" s="4">
        <v>1</v>
      </c>
      <c r="J7" s="4">
        <v>1</v>
      </c>
      <c r="K7" s="4" t="s">
        <v>30</v>
      </c>
      <c r="L7" s="4">
        <v>-312</v>
      </c>
      <c r="M7" s="4">
        <v>-312</v>
      </c>
      <c r="N7" s="4" t="s">
        <v>54</v>
      </c>
      <c r="O7" s="4" t="s">
        <v>32</v>
      </c>
      <c r="P7" s="4" t="s">
        <v>33</v>
      </c>
      <c r="Q7" s="4">
        <v>0</v>
      </c>
      <c r="R7" s="8">
        <v>44664</v>
      </c>
      <c r="S7" s="6">
        <v>44680</v>
      </c>
      <c r="T7" s="4" t="s">
        <v>34</v>
      </c>
      <c r="U7" s="4">
        <v>-312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52</v>
      </c>
      <c r="E8" s="4" t="s">
        <v>57</v>
      </c>
      <c r="F8" s="6">
        <v>44664</v>
      </c>
      <c r="G8" s="6">
        <v>44665</v>
      </c>
      <c r="H8" s="4">
        <v>1</v>
      </c>
      <c r="I8" s="4">
        <v>1</v>
      </c>
      <c r="J8" s="4">
        <v>1</v>
      </c>
      <c r="K8" s="4" t="s">
        <v>30</v>
      </c>
      <c r="L8" s="4">
        <v>352</v>
      </c>
      <c r="M8" s="4">
        <v>352</v>
      </c>
      <c r="N8" s="4" t="s">
        <v>54</v>
      </c>
      <c r="O8" s="4" t="s">
        <v>32</v>
      </c>
      <c r="P8" s="4" t="s">
        <v>33</v>
      </c>
      <c r="Q8" s="4">
        <v>0</v>
      </c>
      <c r="R8" s="8">
        <v>44664</v>
      </c>
      <c r="S8" s="6">
        <v>44680</v>
      </c>
      <c r="T8" s="4" t="s">
        <v>34</v>
      </c>
      <c r="U8" s="4">
        <v>352</v>
      </c>
      <c r="V8" s="4">
        <v>0</v>
      </c>
      <c r="W8" s="4">
        <v>0</v>
      </c>
      <c r="X8" s="4" t="s">
        <v>42</v>
      </c>
      <c r="Y8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2" sqref="A12:F1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17789740873</v>
      </c>
      <c r="B2" s="6">
        <v>44664</v>
      </c>
      <c r="C2" s="6">
        <v>44665</v>
      </c>
      <c r="D2" s="4">
        <v>704.98</v>
      </c>
      <c r="E2" s="4" t="str">
        <f>VLOOKUP(A2,HOP!A:L,12,0)</f>
        <v>704.98</v>
      </c>
      <c r="F2" s="4" t="str">
        <f>VLOOKUP(A2,HOP!A:C,3,0)</f>
        <v>2506430</v>
      </c>
      <c r="G2" s="4">
        <f>D2-E2</f>
        <v>0</v>
      </c>
      <c r="H2" s="4" t="str">
        <f>$H$1&amp;F2</f>
        <v>，2506430</v>
      </c>
      <c r="I2" s="4" t="str">
        <f>VLOOKUP(A2,HOP!A:U,21,0)</f>
        <v>直连</v>
      </c>
    </row>
    <row r="3" s="4" customFormat="1" spans="1:9">
      <c r="A3" s="5">
        <v>17791619439</v>
      </c>
      <c r="B3" s="6">
        <v>44664</v>
      </c>
      <c r="C3" s="6">
        <v>44665</v>
      </c>
      <c r="D3" s="4">
        <v>353.22</v>
      </c>
      <c r="E3" s="4" t="str">
        <f>VLOOKUP(A3,HOP!A:L,12,0)</f>
        <v>353.22</v>
      </c>
      <c r="F3" s="4" t="str">
        <f>VLOOKUP(A3,HOP!A:C,3,0)</f>
        <v>2507053</v>
      </c>
      <c r="G3" s="4">
        <f>D3-E3</f>
        <v>0</v>
      </c>
      <c r="H3" s="4" t="str">
        <f>$H$1&amp;F3</f>
        <v>，2507053</v>
      </c>
      <c r="I3" s="4" t="str">
        <f>VLOOKUP(A3,HOP!A:U,21,0)</f>
        <v>直采</v>
      </c>
    </row>
    <row r="4" s="4" customFormat="1" spans="1:9">
      <c r="A4" s="5">
        <v>17796868993</v>
      </c>
      <c r="B4" s="6">
        <v>44664</v>
      </c>
      <c r="C4" s="6">
        <v>44665</v>
      </c>
      <c r="D4" s="4">
        <v>220</v>
      </c>
      <c r="E4" s="4" t="str">
        <f>VLOOKUP(A4,HOP!A:L,12,0)</f>
        <v>220.00</v>
      </c>
      <c r="F4" s="4" t="str">
        <f>VLOOKUP(A4,HOP!A:C,3,0)</f>
        <v>2508523</v>
      </c>
      <c r="G4" s="4">
        <f>D4-E4</f>
        <v>0</v>
      </c>
      <c r="H4" s="4" t="str">
        <f>$H$1&amp;F4</f>
        <v>，2508523</v>
      </c>
      <c r="I4" s="4" t="str">
        <f>VLOOKUP(A4,HOP!A:U,21,0)</f>
        <v>直采</v>
      </c>
    </row>
    <row r="5" s="4" customFormat="1" spans="1:9">
      <c r="A5" s="5">
        <v>17797213031</v>
      </c>
      <c r="B5" s="6">
        <v>44664</v>
      </c>
      <c r="C5" s="6">
        <v>44665</v>
      </c>
      <c r="D5" s="4">
        <v>220</v>
      </c>
      <c r="E5" s="4" t="str">
        <f>VLOOKUP(A5,HOP!A:L,12,0)</f>
        <v>220.00</v>
      </c>
      <c r="F5" s="4" t="str">
        <f>VLOOKUP(A5,HOP!A:C,3,0)</f>
        <v>2508740</v>
      </c>
      <c r="G5" s="4">
        <f>D5-E5</f>
        <v>0</v>
      </c>
      <c r="H5" s="4" t="str">
        <f>$H$1&amp;F5</f>
        <v>，2508740</v>
      </c>
      <c r="I5" s="4" t="str">
        <f>VLOOKUP(A5,HOP!A:U,21,0)</f>
        <v>直采</v>
      </c>
    </row>
    <row r="6" s="4" customFormat="1" hidden="1" spans="1:9">
      <c r="A6" s="5">
        <v>17797734201</v>
      </c>
      <c r="B6" s="6">
        <v>44664</v>
      </c>
      <c r="C6" s="6">
        <v>44665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7" s="4" customFormat="1" hidden="1" spans="1:10">
      <c r="A7" s="5">
        <v>17797834230</v>
      </c>
      <c r="B7" s="6">
        <v>44664</v>
      </c>
      <c r="C7" s="6">
        <v>44665</v>
      </c>
      <c r="D7" s="4">
        <v>352</v>
      </c>
      <c r="E7" s="7">
        <v>352</v>
      </c>
      <c r="F7" s="9" t="s">
        <v>60</v>
      </c>
      <c r="G7" s="4">
        <f>D7-E7</f>
        <v>0</v>
      </c>
      <c r="H7" s="4" t="str">
        <f>$H$1&amp;F7</f>
        <v>，202204131753440020</v>
      </c>
      <c r="I7" s="4" t="e">
        <f>VLOOKUP(A7,HOP!A:U,21,0)</f>
        <v>#N/A</v>
      </c>
      <c r="J7" s="4">
        <v>4.13</v>
      </c>
    </row>
    <row r="9" spans="4:4">
      <c r="D9" s="4">
        <f>SUM(D2:D8)</f>
        <v>1850.2</v>
      </c>
    </row>
    <row r="12" spans="1:6">
      <c r="A12" s="4" t="s">
        <v>61</v>
      </c>
      <c r="E12" s="4">
        <v>793.22</v>
      </c>
      <c r="F12" s="4">
        <v>934.89</v>
      </c>
    </row>
    <row r="13" spans="1:6">
      <c r="A13" s="4" t="s">
        <v>62</v>
      </c>
      <c r="E13" s="4">
        <v>704.98</v>
      </c>
      <c r="F13" s="4">
        <v>830.89</v>
      </c>
    </row>
    <row r="14" spans="1:6">
      <c r="A14" s="4" t="s">
        <v>63</v>
      </c>
      <c r="E14" s="4">
        <v>352</v>
      </c>
      <c r="F14" s="4">
        <v>414.87</v>
      </c>
    </row>
    <row r="15" spans="1:6">
      <c r="A15" s="4" t="s">
        <v>64</v>
      </c>
      <c r="E15" s="4">
        <f>SUBTOTAL(9,E12:E14)</f>
        <v>1850.2</v>
      </c>
      <c r="F15" s="4">
        <f>SUBTOTAL(9,F12:F14)</f>
        <v>2180.65</v>
      </c>
    </row>
    <row r="16" spans="1:1">
      <c r="A16" s="4" t="s">
        <v>65</v>
      </c>
    </row>
  </sheetData>
  <autoFilter ref="A1:X7">
    <filterColumn colId="3">
      <filters>
        <filter val="220"/>
        <filter val="352"/>
        <filter val="353.22"/>
        <filter val="704.98"/>
      </filters>
    </filterColumn>
    <filterColumn colId="8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H32" sqref="H32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</row>
    <row r="2" s="1" customFormat="1" spans="1:21">
      <c r="A2" s="3">
        <v>17797213031</v>
      </c>
      <c r="B2" s="1" t="s">
        <v>84</v>
      </c>
      <c r="C2" s="1" t="s">
        <v>85</v>
      </c>
      <c r="D2" s="1" t="s">
        <v>86</v>
      </c>
      <c r="E2" s="1" t="s">
        <v>50</v>
      </c>
      <c r="F2" s="1" t="s">
        <v>84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</row>
    <row r="3" s="1" customFormat="1" spans="1:21">
      <c r="A3" s="3">
        <v>17796868993</v>
      </c>
      <c r="B3" s="1" t="s">
        <v>84</v>
      </c>
      <c r="C3" s="1" t="s">
        <v>99</v>
      </c>
      <c r="D3" s="1" t="s">
        <v>86</v>
      </c>
      <c r="E3" s="1" t="s">
        <v>46</v>
      </c>
      <c r="F3" s="1" t="s">
        <v>84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89</v>
      </c>
      <c r="L3" s="1" t="s">
        <v>89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100</v>
      </c>
      <c r="S3" s="1" t="s">
        <v>96</v>
      </c>
      <c r="T3" s="1" t="s">
        <v>97</v>
      </c>
      <c r="U3" s="1" t="s">
        <v>98</v>
      </c>
    </row>
    <row r="4" s="1" customFormat="1" spans="1:21">
      <c r="A4" s="3">
        <v>17791619439</v>
      </c>
      <c r="B4" s="1" t="s">
        <v>101</v>
      </c>
      <c r="C4" s="1" t="s">
        <v>102</v>
      </c>
      <c r="D4" s="1" t="s">
        <v>103</v>
      </c>
      <c r="E4" s="1" t="s">
        <v>40</v>
      </c>
      <c r="F4" s="1" t="s">
        <v>84</v>
      </c>
      <c r="G4" s="1" t="s">
        <v>87</v>
      </c>
      <c r="H4" s="1" t="s">
        <v>88</v>
      </c>
      <c r="I4" s="1" t="s">
        <v>104</v>
      </c>
      <c r="J4" s="1" t="s">
        <v>90</v>
      </c>
      <c r="K4" s="1" t="s">
        <v>104</v>
      </c>
      <c r="L4" s="1" t="s">
        <v>104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105</v>
      </c>
      <c r="S4" s="1" t="s">
        <v>96</v>
      </c>
      <c r="T4" s="1" t="s">
        <v>97</v>
      </c>
      <c r="U4" s="1" t="s">
        <v>98</v>
      </c>
    </row>
    <row r="5" s="1" customFormat="1" spans="1:21">
      <c r="A5" s="3">
        <v>17789740873</v>
      </c>
      <c r="B5" s="1" t="s">
        <v>106</v>
      </c>
      <c r="C5" s="1" t="s">
        <v>107</v>
      </c>
      <c r="D5" s="1" t="s">
        <v>108</v>
      </c>
      <c r="E5" s="1" t="s">
        <v>109</v>
      </c>
      <c r="F5" s="1" t="s">
        <v>84</v>
      </c>
      <c r="G5" s="1" t="s">
        <v>87</v>
      </c>
      <c r="H5" s="1" t="s">
        <v>88</v>
      </c>
      <c r="I5" s="1" t="s">
        <v>110</v>
      </c>
      <c r="J5" s="1" t="s">
        <v>90</v>
      </c>
      <c r="K5" s="1" t="s">
        <v>110</v>
      </c>
      <c r="L5" s="1" t="s">
        <v>110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111</v>
      </c>
      <c r="S5" s="1" t="s">
        <v>96</v>
      </c>
      <c r="T5" s="1" t="s">
        <v>97</v>
      </c>
      <c r="U5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2022-04-29T01:05:23Z</dcterms:created>
  <dcterms:modified xsi:type="dcterms:W3CDTF">2022-04-29T01:14:09Z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55759FC86D2548038013D3474BCBB5FD</vt:lpwstr>
  </property>
  <property fmtid="{D5CDD505-2E9C-101B-9397-08002B2CF9AE}" pid="3" name="KSOProductBuildVer">
    <vt:lpwstr>2052-11.1.0.11636</vt:lpwstr>
  </property>
</Properties>
</file>