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</definedName>
  </definedNames>
  <calcPr calcId="144525"/>
</workbook>
</file>

<file path=xl/sharedStrings.xml><?xml version="1.0" encoding="utf-8"?>
<sst xmlns="http://schemas.openxmlformats.org/spreadsheetml/2006/main" count="438" uniqueCount="202">
  <si>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</si>
  <si>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</si>
  <si>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</si>
  <si>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</si>
  <si>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</si>
  <si>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</si>
  <si>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</si>
  <si>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</si>
  <si>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</si>
  <si>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</si>
  <si>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</si>
  <si>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</si>
  <si>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</si>
  <si>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</si>
  <si>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</si>
  <si>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</si>
  <si>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</si>
  <si>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</si>
  <si>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</si>
  <si>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</si>
  <si>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</si>
  <si>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</si>
  <si>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</si>
  <si>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</si>
  <si>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</si>
  <si>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17680221247	</t>
  </si>
  <si>
    <t>Ctrip</t>
  </si>
  <si>
    <t>正常</t>
  </si>
  <si>
    <t>[洛杉矶]洛伊斯好莱坞酒店(Loews Hollywood Hotel)(55720371)</t>
  </si>
  <si>
    <t>好莱坞标志两张双人床房&lt;2人入住&gt;&lt;不退款&gt;</t>
  </si>
  <si>
    <t>HKD</t>
  </si>
  <si>
    <t>Boschert/Traci,Roderick/Kristy</t>
  </si>
  <si>
    <t>CA13030220429HKD</t>
  </si>
  <si>
    <t>未提现</t>
  </si>
  <si>
    <t>携程开票</t>
  </si>
  <si>
    <t xml:space="preserve">	</t>
  </si>
  <si>
    <t xml:space="preserve">70566SC140597	</t>
  </si>
  <si>
    <t xml:space="preserve">17771653162	</t>
  </si>
  <si>
    <t>[哥本哈根]尼波城市酒店(City Hotel Nebo)(55572884)</t>
  </si>
  <si>
    <t>标准双人房/双床房, 私人浴室&lt;不退款&gt;&lt;2人入住&gt;</t>
  </si>
  <si>
    <t>RIBOLA/ALESSANDRO</t>
  </si>
  <si>
    <t xml:space="preserve">1921558849	</t>
  </si>
  <si>
    <t xml:space="preserve">17797018596	</t>
  </si>
  <si>
    <t>[蒙特雷]蒙特利湾酒店(Monterey Bay Inn)(89917413)</t>
  </si>
  <si>
    <t>客房, 1 张特大床, 阳台, 海滨&lt;2人入住&gt;&lt;不退款&gt;&lt;早餐&gt;</t>
  </si>
  <si>
    <t>McCollum/Leann</t>
  </si>
  <si>
    <t xml:space="preserve">11313SC082286	</t>
  </si>
  <si>
    <t xml:space="preserve">17798072001	</t>
  </si>
  <si>
    <t>[马拉加]伊露尼翁马拉加公寓(Ilunion Málaga)(55745370)</t>
  </si>
  <si>
    <t>双人床房&lt;早餐&gt;&lt;不退款&gt;&lt;2人入住&gt;</t>
  </si>
  <si>
    <t>Hou/YiTing</t>
  </si>
  <si>
    <t xml:space="preserve">EXP-1925042032	</t>
  </si>
  <si>
    <t xml:space="preserve">17828695637	</t>
  </si>
  <si>
    <t>[吉隆坡]吉隆坡星汇公寓式酒店(Expressionz Professional Suites by MyKey Global)(55346240)</t>
  </si>
  <si>
    <t>豪华一室特大床房&lt;2人入住&gt;&lt;不退款&gt;</t>
  </si>
  <si>
    <t>fyna/shafyna</t>
  </si>
  <si>
    <t xml:space="preserve">2519801	</t>
  </si>
  <si>
    <t xml:space="preserve">81038303	</t>
  </si>
  <si>
    <t xml:space="preserve">17829371126	</t>
  </si>
  <si>
    <t>[阿文图纳]坦伯利 JW 万豪度假村及水疗中心(JW Marriott Turnberry Resort &amp; Spa)(68029072)</t>
  </si>
  <si>
    <t>度假村景特大床房带阳台&lt;2人入住&gt;&lt;不退款&gt;</t>
  </si>
  <si>
    <t>Sainz/Mariam</t>
  </si>
  <si>
    <t xml:space="preserve">93585993	</t>
  </si>
  <si>
    <t xml:space="preserve">17838096204	</t>
  </si>
  <si>
    <t>[塔拉哈西]拉卡萨酒店及套房(La Casa Inn and Suites)(90364401)</t>
  </si>
  <si>
    <t>经济双人床房&lt;2人入住&gt;&lt;不退款&gt;</t>
  </si>
  <si>
    <t>Hunter/Ayotoullah</t>
  </si>
  <si>
    <t xml:space="preserve">121701	</t>
  </si>
  <si>
    <t xml:space="preserve">17838764901	</t>
  </si>
  <si>
    <t>[棉兰]棉兰帕曼酒店(Favehotel S. Parman Medan)(55768350)</t>
  </si>
  <si>
    <t>高级房&lt;2人入住&gt;&lt;不退款&gt;&lt;早餐&gt;</t>
  </si>
  <si>
    <t>Richald/Richald</t>
  </si>
  <si>
    <t xml:space="preserve">17843637335	</t>
  </si>
  <si>
    <t>[马德里]顶点酒店(Vértice Roomspace)(55290572)</t>
  </si>
  <si>
    <t>客房&lt;2人入住&gt;&lt;不退款&gt;</t>
  </si>
  <si>
    <t>Albarran duran/Joaquin</t>
  </si>
  <si>
    <t xml:space="preserve">17843843590	</t>
  </si>
  <si>
    <t>[Magdalena Contreras]佩德雷加尔皇宫酒店(Pedregal Palace)(90358488)</t>
  </si>
  <si>
    <t>豪华客房1张大床&lt;2人入住&gt;&lt;不退款&gt;</t>
  </si>
  <si>
    <t>Tafolla Alcala/Rafael</t>
  </si>
  <si>
    <t xml:space="preserve">CM02-22042402498d2eccb9	</t>
  </si>
  <si>
    <t xml:space="preserve">17843867572	</t>
  </si>
  <si>
    <t>[萨克拉门托]三角洲酒店(Delta King Hotel)(89930929)</t>
  </si>
  <si>
    <t>城市景观大床房&lt;2人入住&gt;&lt;不退款&gt;&lt;早餐&gt;</t>
  </si>
  <si>
    <t>Villa/Marcy</t>
  </si>
  <si>
    <t xml:space="preserve">2523675	</t>
  </si>
  <si>
    <t xml:space="preserve">16127SD029468	</t>
  </si>
  <si>
    <t xml:space="preserve">17845704408	</t>
  </si>
  <si>
    <t>[芭堤雅]芭堤雅金海酒店(Golden Sea Pattaya)(55414499)</t>
  </si>
  <si>
    <t>高级双人房&lt;2人入住&gt;&lt;不退款&gt;&lt;早餐&gt;</t>
  </si>
  <si>
    <t>LANG/HAIFENG,ZENG/RUISHENG,ZHANG/HONGXIN</t>
  </si>
  <si>
    <t xml:space="preserve">2524599	</t>
  </si>
  <si>
    <t>，</t>
  </si>
  <si>
    <t xml:space="preserve"> 25039 HKD</t>
  </si>
  <si>
    <t>A220429101910481</t>
  </si>
  <si>
    <t>总计：25039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</si>
  <si>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</si>
  <si>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</si>
  <si>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</si>
  <si>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</si>
  <si>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</si>
  <si>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</si>
  <si>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</si>
  <si>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</si>
  <si>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</si>
  <si>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</si>
  <si>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</si>
  <si>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</si>
  <si>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</si>
  <si>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</si>
  <si>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</si>
  <si>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</si>
  <si>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</si>
  <si>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</si>
  <si>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2022-04-25</t>
  </si>
  <si>
    <t>2524599</t>
  </si>
  <si>
    <t>芭堤雅黄金海酒店</t>
  </si>
  <si>
    <t>LANG HAIFENG,ZENG RUISHENG,ZHANG HONGXIN</t>
  </si>
  <si>
    <t>2022-04-26</t>
  </si>
  <si>
    <t>退房日周结</t>
  </si>
  <si>
    <t>555.00</t>
  </si>
  <si>
    <t>669.00</t>
  </si>
  <si>
    <t>0</t>
  </si>
  <si>
    <t>0.00</t>
  </si>
  <si>
    <t>携程汇智国际直连</t>
  </si>
  <si>
    <t>925</t>
  </si>
  <si>
    <t>2022-04-25 19:15:06</t>
  </si>
  <si>
    <t>否</t>
  </si>
  <si>
    <t>汇智国际旅游发展有限公司</t>
  </si>
  <si>
    <t>直连</t>
  </si>
  <si>
    <t>2523675</t>
  </si>
  <si>
    <t>三角洲酒店</t>
  </si>
  <si>
    <t>Villa Marcy</t>
  </si>
  <si>
    <t>1151.48</t>
  </si>
  <si>
    <t>1388.00</t>
  </si>
  <si>
    <t>2022-04-25 06:32:51</t>
  </si>
  <si>
    <t>2523651</t>
  </si>
  <si>
    <t>佩德雷加尔皇宫酒店</t>
  </si>
  <si>
    <t>Tafolla Alcala Rafael</t>
  </si>
  <si>
    <t>315.25</t>
  </si>
  <si>
    <t>380.00</t>
  </si>
  <si>
    <t>2022-04-25 04:49:40</t>
  </si>
  <si>
    <t>2523547</t>
  </si>
  <si>
    <t>顶点酒店</t>
  </si>
  <si>
    <t>Albarran duran Joaquin</t>
  </si>
  <si>
    <t>331.21</t>
  </si>
  <si>
    <t>399.00</t>
  </si>
  <si>
    <t>2022-04-25 00:03:47</t>
  </si>
  <si>
    <t>2022-04-24</t>
  </si>
  <si>
    <t>2522786</t>
  </si>
  <si>
    <t>棉兰帕曼酒店</t>
  </si>
  <si>
    <t>Richald Richald</t>
  </si>
  <si>
    <t>260.65</t>
  </si>
  <si>
    <t>314.00</t>
  </si>
  <si>
    <t>2022-04-24 13:02:23</t>
  </si>
  <si>
    <t>2522468</t>
  </si>
  <si>
    <t>拉卡萨套房旅馆</t>
  </si>
  <si>
    <t>Hunter Ayotoullah</t>
  </si>
  <si>
    <t>268.95</t>
  </si>
  <si>
    <t>324.00</t>
  </si>
  <si>
    <t>2022-04-24 06:51:43</t>
  </si>
  <si>
    <t>2022-04-21</t>
  </si>
  <si>
    <t>2519956</t>
  </si>
  <si>
    <t>坦伯利 JW 万豪度假村及水疗中心</t>
  </si>
  <si>
    <t>Sainz Mariam</t>
  </si>
  <si>
    <t>2160.44</t>
  </si>
  <si>
    <t>2635.00</t>
  </si>
  <si>
    <t>2022-04-21 22:23:14</t>
  </si>
  <si>
    <t>2519801</t>
  </si>
  <si>
    <t>吉隆坡星汇公寓式酒店</t>
  </si>
  <si>
    <t>fyna shafyna</t>
  </si>
  <si>
    <t>134.46</t>
  </si>
  <si>
    <t>164.00</t>
  </si>
  <si>
    <t>2022-04-21 18:26:30</t>
  </si>
  <si>
    <t>2022-04-13</t>
  </si>
  <si>
    <t>2509432</t>
  </si>
  <si>
    <t>伊露尼翁马拉加公寓</t>
  </si>
  <si>
    <t>Hou YiTing</t>
  </si>
  <si>
    <t>1533.20</t>
  </si>
  <si>
    <t>1884.00</t>
  </si>
  <si>
    <t>2022-04-13 19:16:52</t>
  </si>
  <si>
    <t>2508623</t>
  </si>
  <si>
    <t>蒙特利湾酒店</t>
  </si>
  <si>
    <t>McCollum Leann</t>
  </si>
  <si>
    <t>5319.81</t>
  </si>
  <si>
    <t>6537.00</t>
  </si>
  <si>
    <t>2022-04-13 11:26:24</t>
  </si>
  <si>
    <t>2022-04-07</t>
  </si>
  <si>
    <t>2500885</t>
  </si>
  <si>
    <t>尼波城市酒店</t>
  </si>
  <si>
    <t>RIBOLA ALESSANDRO</t>
  </si>
  <si>
    <t>959.10</t>
  </si>
  <si>
    <t>1180.00</t>
  </si>
  <si>
    <t>2022-04-07 10:55:45</t>
  </si>
  <si>
    <t>2022-03-20</t>
  </si>
  <si>
    <t>2475039</t>
  </si>
  <si>
    <t>洛伊斯好莱坞酒店</t>
  </si>
  <si>
    <t>Boschert Traci,Roderick Kristy</t>
  </si>
  <si>
    <t>2022-04-22</t>
  </si>
  <si>
    <t>7463.98</t>
  </si>
  <si>
    <t>9165.00</t>
  </si>
  <si>
    <t>2022-03-20 08:03:21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</si>
</sst>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0" fillId="17" borderId="1" applyNumberFormat="0" applyAlignment="0" applyProtection="0">
      <alignment vertical="center"/>
    </xf>
    <xf numFmtId="0" fontId="11" fillId="10" borderId="2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44673</v>
      </c>
      <c r="G2" s="6">
        <v>44677</v>
      </c>
      <c r="H2" s="4">
        <v>1</v>
      </c>
      <c r="I2" s="4">
        <v>4</v>
      </c>
      <c r="J2" s="4">
        <v>4</v>
      </c>
      <c r="K2" s="4" t="s">
        <v>30</v>
      </c>
      <c r="L2" s="4">
        <v>9165</v>
      </c>
      <c r="M2" s="4">
        <v>9165</v>
      </c>
      <c r="N2" s="4" t="s">
        <v>31</v>
      </c>
      <c r="O2" s="4" t="s">
        <v>32</v>
      </c>
      <c r="P2" s="4" t="s">
        <v>33</v>
      </c>
      <c r="Q2" s="4">
        <v>0</v>
      </c>
      <c r="R2" s="7">
        <v>44640</v>
      </c>
      <c r="S2" s="6">
        <v>44680</v>
      </c>
      <c r="T2" s="4" t="s">
        <v>34</v>
      </c>
      <c r="U2" s="4">
        <v>9165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44675</v>
      </c>
      <c r="G3" s="6">
        <v>44677</v>
      </c>
      <c r="H3" s="4">
        <v>1</v>
      </c>
      <c r="I3" s="4">
        <v>2</v>
      </c>
      <c r="J3" s="4">
        <v>2</v>
      </c>
      <c r="K3" s="4" t="s">
        <v>30</v>
      </c>
      <c r="L3" s="4">
        <v>1180</v>
      </c>
      <c r="M3" s="4">
        <v>1180</v>
      </c>
      <c r="N3" s="4" t="s">
        <v>40</v>
      </c>
      <c r="O3" s="4" t="s">
        <v>32</v>
      </c>
      <c r="P3" s="4" t="s">
        <v>33</v>
      </c>
      <c r="Q3" s="4">
        <v>0</v>
      </c>
      <c r="R3" s="7">
        <v>44658</v>
      </c>
      <c r="S3" s="6">
        <v>44680</v>
      </c>
      <c r="T3" s="4" t="s">
        <v>34</v>
      </c>
      <c r="U3" s="4">
        <v>1180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44675</v>
      </c>
      <c r="G4" s="6">
        <v>44677</v>
      </c>
      <c r="H4" s="4">
        <v>1</v>
      </c>
      <c r="I4" s="4">
        <v>2</v>
      </c>
      <c r="J4" s="4">
        <v>2</v>
      </c>
      <c r="K4" s="4" t="s">
        <v>30</v>
      </c>
      <c r="L4" s="4">
        <v>6537</v>
      </c>
      <c r="M4" s="4">
        <v>6537</v>
      </c>
      <c r="N4" s="4" t="s">
        <v>45</v>
      </c>
      <c r="O4" s="4" t="s">
        <v>32</v>
      </c>
      <c r="P4" s="4" t="s">
        <v>33</v>
      </c>
      <c r="Q4" s="4">
        <v>0</v>
      </c>
      <c r="R4" s="7">
        <v>44664</v>
      </c>
      <c r="S4" s="6">
        <v>44680</v>
      </c>
      <c r="T4" s="4" t="s">
        <v>34</v>
      </c>
      <c r="U4" s="4">
        <v>6537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44675</v>
      </c>
      <c r="G5" s="6">
        <v>44677</v>
      </c>
      <c r="H5" s="4">
        <v>1</v>
      </c>
      <c r="I5" s="4">
        <v>2</v>
      </c>
      <c r="J5" s="4">
        <v>2</v>
      </c>
      <c r="K5" s="4" t="s">
        <v>30</v>
      </c>
      <c r="L5" s="4">
        <v>1884</v>
      </c>
      <c r="M5" s="4">
        <v>1884</v>
      </c>
      <c r="N5" s="4" t="s">
        <v>50</v>
      </c>
      <c r="O5" s="4" t="s">
        <v>32</v>
      </c>
      <c r="P5" s="4" t="s">
        <v>33</v>
      </c>
      <c r="Q5" s="4">
        <v>0</v>
      </c>
      <c r="R5" s="7">
        <v>44664</v>
      </c>
      <c r="S5" s="6">
        <v>44680</v>
      </c>
      <c r="T5" s="4" t="s">
        <v>34</v>
      </c>
      <c r="U5" s="4">
        <v>1884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44676</v>
      </c>
      <c r="G6" s="6">
        <v>44677</v>
      </c>
      <c r="H6" s="4">
        <v>1</v>
      </c>
      <c r="I6" s="4">
        <v>1</v>
      </c>
      <c r="J6" s="4">
        <v>1</v>
      </c>
      <c r="K6" s="4" t="s">
        <v>30</v>
      </c>
      <c r="L6" s="4">
        <v>164</v>
      </c>
      <c r="M6" s="4">
        <v>164</v>
      </c>
      <c r="N6" s="4" t="s">
        <v>55</v>
      </c>
      <c r="O6" s="4" t="s">
        <v>32</v>
      </c>
      <c r="P6" s="4" t="s">
        <v>33</v>
      </c>
      <c r="Q6" s="4">
        <v>0</v>
      </c>
      <c r="R6" s="7">
        <v>44672</v>
      </c>
      <c r="S6" s="6">
        <v>44680</v>
      </c>
      <c r="T6" s="4" t="s">
        <v>34</v>
      </c>
      <c r="U6" s="4">
        <v>164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44676</v>
      </c>
      <c r="G7" s="6">
        <v>44677</v>
      </c>
      <c r="H7" s="4">
        <v>1</v>
      </c>
      <c r="I7" s="4">
        <v>1</v>
      </c>
      <c r="J7" s="4">
        <v>1</v>
      </c>
      <c r="K7" s="4" t="s">
        <v>30</v>
      </c>
      <c r="L7" s="4">
        <v>2635</v>
      </c>
      <c r="M7" s="4">
        <v>2635</v>
      </c>
      <c r="N7" s="4" t="s">
        <v>61</v>
      </c>
      <c r="O7" s="4" t="s">
        <v>32</v>
      </c>
      <c r="P7" s="4" t="s">
        <v>33</v>
      </c>
      <c r="Q7" s="4">
        <v>0</v>
      </c>
      <c r="R7" s="7">
        <v>44672</v>
      </c>
      <c r="S7" s="6">
        <v>44680</v>
      </c>
      <c r="T7" s="4" t="s">
        <v>34</v>
      </c>
      <c r="U7" s="4">
        <v>2635</v>
      </c>
      <c r="V7" s="4">
        <v>0</v>
      </c>
      <c r="W7" s="4">
        <v>0</v>
      </c>
      <c r="X7" s="4" t="s">
        <v>35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44676</v>
      </c>
      <c r="G8" s="6">
        <v>44677</v>
      </c>
      <c r="H8" s="4">
        <v>1</v>
      </c>
      <c r="I8" s="4">
        <v>1</v>
      </c>
      <c r="J8" s="4">
        <v>1</v>
      </c>
      <c r="K8" s="4" t="s">
        <v>30</v>
      </c>
      <c r="L8" s="4">
        <v>324</v>
      </c>
      <c r="M8" s="4">
        <v>324</v>
      </c>
      <c r="N8" s="4" t="s">
        <v>66</v>
      </c>
      <c r="O8" s="4" t="s">
        <v>32</v>
      </c>
      <c r="P8" s="4" t="s">
        <v>33</v>
      </c>
      <c r="Q8" s="4">
        <v>0</v>
      </c>
      <c r="R8" s="7">
        <v>44675</v>
      </c>
      <c r="S8" s="6">
        <v>44680</v>
      </c>
      <c r="T8" s="4" t="s">
        <v>34</v>
      </c>
      <c r="U8" s="4">
        <v>324</v>
      </c>
      <c r="V8" s="4">
        <v>0</v>
      </c>
      <c r="W8" s="4">
        <v>0</v>
      </c>
      <c r="X8" s="4" t="s">
        <v>35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44675</v>
      </c>
      <c r="G9" s="6">
        <v>44677</v>
      </c>
      <c r="H9" s="4">
        <v>1</v>
      </c>
      <c r="I9" s="4">
        <v>2</v>
      </c>
      <c r="J9" s="4">
        <v>2</v>
      </c>
      <c r="K9" s="4" t="s">
        <v>30</v>
      </c>
      <c r="L9" s="4">
        <v>314</v>
      </c>
      <c r="M9" s="4">
        <v>314</v>
      </c>
      <c r="N9" s="4" t="s">
        <v>71</v>
      </c>
      <c r="O9" s="4" t="s">
        <v>32</v>
      </c>
      <c r="P9" s="4" t="s">
        <v>33</v>
      </c>
      <c r="Q9" s="4">
        <v>0</v>
      </c>
      <c r="R9" s="7">
        <v>44675</v>
      </c>
      <c r="S9" s="6">
        <v>44680</v>
      </c>
      <c r="T9" s="4" t="s">
        <v>34</v>
      </c>
      <c r="U9" s="4">
        <v>314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44676</v>
      </c>
      <c r="G10" s="6">
        <v>44677</v>
      </c>
      <c r="H10" s="4">
        <v>1</v>
      </c>
      <c r="I10" s="4">
        <v>1</v>
      </c>
      <c r="J10" s="4">
        <v>1</v>
      </c>
      <c r="K10" s="4" t="s">
        <v>30</v>
      </c>
      <c r="L10" s="4">
        <v>399</v>
      </c>
      <c r="M10" s="4">
        <v>399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44676</v>
      </c>
      <c r="S10" s="6">
        <v>44680</v>
      </c>
      <c r="T10" s="4" t="s">
        <v>34</v>
      </c>
      <c r="U10" s="4">
        <v>399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44676</v>
      </c>
      <c r="G11" s="6">
        <v>44677</v>
      </c>
      <c r="H11" s="4">
        <v>1</v>
      </c>
      <c r="I11" s="4">
        <v>1</v>
      </c>
      <c r="J11" s="4">
        <v>1</v>
      </c>
      <c r="K11" s="4" t="s">
        <v>30</v>
      </c>
      <c r="L11" s="4">
        <v>380</v>
      </c>
      <c r="M11" s="4">
        <v>380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44676</v>
      </c>
      <c r="S11" s="6">
        <v>44680</v>
      </c>
      <c r="T11" s="4" t="s">
        <v>34</v>
      </c>
      <c r="U11" s="4">
        <v>380</v>
      </c>
      <c r="V11" s="4">
        <v>0</v>
      </c>
      <c r="W11" s="4">
        <v>0</v>
      </c>
      <c r="X11" s="4" t="s">
        <v>35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44676</v>
      </c>
      <c r="G12" s="6">
        <v>44677</v>
      </c>
      <c r="H12" s="4">
        <v>1</v>
      </c>
      <c r="I12" s="4">
        <v>1</v>
      </c>
      <c r="J12" s="4">
        <v>1</v>
      </c>
      <c r="K12" s="4" t="s">
        <v>30</v>
      </c>
      <c r="L12" s="4">
        <v>1388</v>
      </c>
      <c r="M12" s="4">
        <v>1388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44676</v>
      </c>
      <c r="S12" s="6">
        <v>44680</v>
      </c>
      <c r="T12" s="4" t="s">
        <v>34</v>
      </c>
      <c r="U12" s="4">
        <v>1388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44676</v>
      </c>
      <c r="G13" s="6">
        <v>44677</v>
      </c>
      <c r="H13" s="4">
        <v>3</v>
      </c>
      <c r="I13" s="4">
        <v>1</v>
      </c>
      <c r="J13" s="4">
        <v>3</v>
      </c>
      <c r="K13" s="4" t="s">
        <v>30</v>
      </c>
      <c r="L13" s="4">
        <v>669</v>
      </c>
      <c r="M13" s="4">
        <v>669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44676</v>
      </c>
      <c r="S13" s="6">
        <v>44680</v>
      </c>
      <c r="T13" s="4" t="s">
        <v>34</v>
      </c>
      <c r="U13" s="4">
        <v>669</v>
      </c>
      <c r="V13" s="4">
        <v>0</v>
      </c>
      <c r="W13" s="4">
        <v>0</v>
      </c>
      <c r="X13" s="4" t="s">
        <v>91</v>
      </c>
      <c r="Y1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20" sqref="A20:A21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</v>
      </c>
    </row>
    <row r="2" s="4" customFormat="1" spans="1:9">
      <c r="A2" s="5">
        <v>17680221247</v>
      </c>
      <c r="B2" s="6">
        <v>44673</v>
      </c>
      <c r="C2" s="6">
        <v>44677</v>
      </c>
      <c r="D2" s="4">
        <v>9165</v>
      </c>
      <c r="E2" s="4" t="str">
        <f>VLOOKUP(A2,HOP!A:L,12,0)</f>
        <v>9165.00</v>
      </c>
      <c r="F2" s="4" t="str">
        <f>VLOOKUP(A2,HOP!A:C,3,0)</f>
        <v>2475039</v>
      </c>
      <c r="G2" s="4">
        <f>D2-E2</f>
        <v>0</v>
      </c>
      <c r="H2" s="4" t="str">
        <f>$H$1&amp;F2</f>
        <v>，2475039</v>
      </c>
      <c r="I2" s="4" t="str">
        <f>VLOOKUP(A2,HOP!A:U,21,0)</f>
        <v>直连</v>
      </c>
    </row>
    <row r="3" s="4" customFormat="1" spans="1:9">
      <c r="A3" s="5">
        <v>17771653162</v>
      </c>
      <c r="B3" s="6">
        <v>44675</v>
      </c>
      <c r="C3" s="6">
        <v>44677</v>
      </c>
      <c r="D3" s="4">
        <v>1180</v>
      </c>
      <c r="E3" s="4" t="str">
        <f>VLOOKUP(A3,HOP!A:L,12,0)</f>
        <v>1180.00</v>
      </c>
      <c r="F3" s="4" t="str">
        <f>VLOOKUP(A3,HOP!A:C,3,0)</f>
        <v>2500885</v>
      </c>
      <c r="G3" s="4">
        <f t="shared" ref="G3:G13" si="0">D3-E3</f>
        <v>0</v>
      </c>
      <c r="H3" s="4" t="str">
        <f t="shared" ref="H3:H13" si="1">$H$1&amp;F3</f>
        <v>，2500885</v>
      </c>
      <c r="I3" s="4" t="str">
        <f>VLOOKUP(A3,HOP!A:U,21,0)</f>
        <v>直连</v>
      </c>
    </row>
    <row r="4" s="4" customFormat="1" spans="1:9">
      <c r="A4" s="5">
        <v>17797018596</v>
      </c>
      <c r="B4" s="6">
        <v>44675</v>
      </c>
      <c r="C4" s="6">
        <v>44677</v>
      </c>
      <c r="D4" s="4">
        <v>6537</v>
      </c>
      <c r="E4" s="4" t="str">
        <f>VLOOKUP(A4,HOP!A:L,12,0)</f>
        <v>6537.00</v>
      </c>
      <c r="F4" s="4" t="str">
        <f>VLOOKUP(A4,HOP!A:C,3,0)</f>
        <v>2508623</v>
      </c>
      <c r="G4" s="4">
        <f t="shared" si="0"/>
        <v>0</v>
      </c>
      <c r="H4" s="4" t="str">
        <f t="shared" si="1"/>
        <v>，2508623</v>
      </c>
      <c r="I4" s="4" t="str">
        <f>VLOOKUP(A4,HOP!A:U,21,0)</f>
        <v>直连</v>
      </c>
    </row>
    <row r="5" s="4" customFormat="1" spans="1:9">
      <c r="A5" s="5">
        <v>17798072001</v>
      </c>
      <c r="B5" s="6">
        <v>44675</v>
      </c>
      <c r="C5" s="6">
        <v>44677</v>
      </c>
      <c r="D5" s="4">
        <v>1884</v>
      </c>
      <c r="E5" s="4" t="str">
        <f>VLOOKUP(A5,HOP!A:L,12,0)</f>
        <v>1884.00</v>
      </c>
      <c r="F5" s="4" t="str">
        <f>VLOOKUP(A5,HOP!A:C,3,0)</f>
        <v>2509432</v>
      </c>
      <c r="G5" s="4">
        <f t="shared" si="0"/>
        <v>0</v>
      </c>
      <c r="H5" s="4" t="str">
        <f t="shared" si="1"/>
        <v>，2509432</v>
      </c>
      <c r="I5" s="4" t="str">
        <f>VLOOKUP(A5,HOP!A:U,21,0)</f>
        <v>直连</v>
      </c>
    </row>
    <row r="6" s="4" customFormat="1" spans="1:9">
      <c r="A6" s="5">
        <v>17828695637</v>
      </c>
      <c r="B6" s="6">
        <v>44676</v>
      </c>
      <c r="C6" s="6">
        <v>44677</v>
      </c>
      <c r="D6" s="4">
        <v>164</v>
      </c>
      <c r="E6" s="4" t="str">
        <f>VLOOKUP(A6,HOP!A:L,12,0)</f>
        <v>164.00</v>
      </c>
      <c r="F6" s="4" t="str">
        <f>VLOOKUP(A6,HOP!A:C,3,0)</f>
        <v>2519801</v>
      </c>
      <c r="G6" s="4">
        <f t="shared" si="0"/>
        <v>0</v>
      </c>
      <c r="H6" s="4" t="str">
        <f t="shared" si="1"/>
        <v>，2519801</v>
      </c>
      <c r="I6" s="4" t="str">
        <f>VLOOKUP(A6,HOP!A:U,21,0)</f>
        <v>直连</v>
      </c>
    </row>
    <row r="7" s="4" customFormat="1" spans="1:9">
      <c r="A7" s="5">
        <v>17829371126</v>
      </c>
      <c r="B7" s="6">
        <v>44676</v>
      </c>
      <c r="C7" s="6">
        <v>44677</v>
      </c>
      <c r="D7" s="4">
        <v>2635</v>
      </c>
      <c r="E7" s="4" t="str">
        <f>VLOOKUP(A7,HOP!A:L,12,0)</f>
        <v>2635.00</v>
      </c>
      <c r="F7" s="4" t="str">
        <f>VLOOKUP(A7,HOP!A:C,3,0)</f>
        <v>2519956</v>
      </c>
      <c r="G7" s="4">
        <f t="shared" si="0"/>
        <v>0</v>
      </c>
      <c r="H7" s="4" t="str">
        <f t="shared" si="1"/>
        <v>，2519956</v>
      </c>
      <c r="I7" s="4" t="str">
        <f>VLOOKUP(A7,HOP!A:U,21,0)</f>
        <v>直连</v>
      </c>
    </row>
    <row r="8" s="4" customFormat="1" spans="1:9">
      <c r="A8" s="5">
        <v>17838096204</v>
      </c>
      <c r="B8" s="6">
        <v>44676</v>
      </c>
      <c r="C8" s="6">
        <v>44677</v>
      </c>
      <c r="D8" s="4">
        <v>324</v>
      </c>
      <c r="E8" s="4" t="str">
        <f>VLOOKUP(A8,HOP!A:L,12,0)</f>
        <v>324.00</v>
      </c>
      <c r="F8" s="4" t="str">
        <f>VLOOKUP(A8,HOP!A:C,3,0)</f>
        <v>2522468</v>
      </c>
      <c r="G8" s="4">
        <f t="shared" si="0"/>
        <v>0</v>
      </c>
      <c r="H8" s="4" t="str">
        <f t="shared" si="1"/>
        <v>，2522468</v>
      </c>
      <c r="I8" s="4" t="str">
        <f>VLOOKUP(A8,HOP!A:U,21,0)</f>
        <v>直连</v>
      </c>
    </row>
    <row r="9" s="4" customFormat="1" spans="1:9">
      <c r="A9" s="5">
        <v>17838764901</v>
      </c>
      <c r="B9" s="6">
        <v>44675</v>
      </c>
      <c r="C9" s="6">
        <v>44677</v>
      </c>
      <c r="D9" s="4">
        <v>314</v>
      </c>
      <c r="E9" s="4" t="str">
        <f>VLOOKUP(A9,HOP!A:L,12,0)</f>
        <v>314.00</v>
      </c>
      <c r="F9" s="4" t="str">
        <f>VLOOKUP(A9,HOP!A:C,3,0)</f>
        <v>2522786</v>
      </c>
      <c r="G9" s="4">
        <f t="shared" si="0"/>
        <v>0</v>
      </c>
      <c r="H9" s="4" t="str">
        <f t="shared" si="1"/>
        <v>，2522786</v>
      </c>
      <c r="I9" s="4" t="str">
        <f>VLOOKUP(A9,HOP!A:U,21,0)</f>
        <v>直连</v>
      </c>
    </row>
    <row r="10" s="4" customFormat="1" spans="1:9">
      <c r="A10" s="5">
        <v>17843637335</v>
      </c>
      <c r="B10" s="6">
        <v>44676</v>
      </c>
      <c r="C10" s="6">
        <v>44677</v>
      </c>
      <c r="D10" s="4">
        <v>399</v>
      </c>
      <c r="E10" s="4" t="str">
        <f>VLOOKUP(A10,HOP!A:L,12,0)</f>
        <v>399.00</v>
      </c>
      <c r="F10" s="4" t="str">
        <f>VLOOKUP(A10,HOP!A:C,3,0)</f>
        <v>2523547</v>
      </c>
      <c r="G10" s="4">
        <f t="shared" si="0"/>
        <v>0</v>
      </c>
      <c r="H10" s="4" t="str">
        <f t="shared" si="1"/>
        <v>，2523547</v>
      </c>
      <c r="I10" s="4" t="str">
        <f>VLOOKUP(A10,HOP!A:U,21,0)</f>
        <v>直连</v>
      </c>
    </row>
    <row r="11" s="4" customFormat="1" spans="1:9">
      <c r="A11" s="5">
        <v>17843843590</v>
      </c>
      <c r="B11" s="6">
        <v>44676</v>
      </c>
      <c r="C11" s="6">
        <v>44677</v>
      </c>
      <c r="D11" s="4">
        <v>380</v>
      </c>
      <c r="E11" s="4" t="str">
        <f>VLOOKUP(A11,HOP!A:L,12,0)</f>
        <v>380.00</v>
      </c>
      <c r="F11" s="4" t="str">
        <f>VLOOKUP(A11,HOP!A:C,3,0)</f>
        <v>2523651</v>
      </c>
      <c r="G11" s="4">
        <f t="shared" si="0"/>
        <v>0</v>
      </c>
      <c r="H11" s="4" t="str">
        <f t="shared" si="1"/>
        <v>，2523651</v>
      </c>
      <c r="I11" s="4" t="str">
        <f>VLOOKUP(A11,HOP!A:U,21,0)</f>
        <v>直连</v>
      </c>
    </row>
    <row r="12" s="4" customFormat="1" spans="1:9">
      <c r="A12" s="5">
        <v>17843867572</v>
      </c>
      <c r="B12" s="6">
        <v>44676</v>
      </c>
      <c r="C12" s="6">
        <v>44677</v>
      </c>
      <c r="D12" s="4">
        <v>1388</v>
      </c>
      <c r="E12" s="4" t="str">
        <f>VLOOKUP(A12,HOP!A:L,12,0)</f>
        <v>1388.00</v>
      </c>
      <c r="F12" s="4" t="str">
        <f>VLOOKUP(A12,HOP!A:C,3,0)</f>
        <v>2523675</v>
      </c>
      <c r="G12" s="4">
        <f t="shared" si="0"/>
        <v>0</v>
      </c>
      <c r="H12" s="4" t="str">
        <f t="shared" si="1"/>
        <v>，2523675</v>
      </c>
      <c r="I12" s="4" t="str">
        <f>VLOOKUP(A12,HOP!A:U,21,0)</f>
        <v>直连</v>
      </c>
    </row>
    <row r="13" s="4" customFormat="1" spans="1:9">
      <c r="A13" s="5">
        <v>17845704408</v>
      </c>
      <c r="B13" s="6">
        <v>44676</v>
      </c>
      <c r="C13" s="6">
        <v>44677</v>
      </c>
      <c r="D13" s="4">
        <v>669</v>
      </c>
      <c r="E13" s="4" t="str">
        <f>VLOOKUP(A13,HOP!A:L,12,0)</f>
        <v>669.00</v>
      </c>
      <c r="F13" s="4" t="str">
        <f>VLOOKUP(A13,HOP!A:C,3,0)</f>
        <v>2524599</v>
      </c>
      <c r="G13" s="4">
        <f t="shared" si="0"/>
        <v>0</v>
      </c>
      <c r="H13" s="4" t="str">
        <f t="shared" si="1"/>
        <v>，2524599</v>
      </c>
      <c r="I13" s="4" t="str">
        <f>VLOOKUP(A13,HOP!A:U,21,0)</f>
        <v>直连</v>
      </c>
    </row>
    <row r="15" spans="4:4">
      <c r="D15" s="4">
        <f>SUM(D2:D14)</f>
        <v>25039</v>
      </c>
    </row>
    <row r="16" spans="4:4">
      <c r="D16" s="4" t="s">
        <v>93</v>
      </c>
    </row>
    <row r="20" spans="1:1">
      <c r="A20" s="4" t="s">
        <v>94</v>
      </c>
    </row>
    <row r="21" spans="1:1">
      <c r="A21" s="4" t="s">
        <v>95</v>
      </c>
    </row>
  </sheetData>
  <autoFilter ref="A1:X1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96</v>
      </c>
      <c r="B1" s="2" t="s">
        <v>97</v>
      </c>
      <c r="C1" s="2" t="s">
        <v>98</v>
      </c>
      <c r="D1" s="2" t="s">
        <v>99</v>
      </c>
      <c r="E1" s="2" t="s">
        <v>13</v>
      </c>
      <c r="F1" s="2" t="s">
        <v>5</v>
      </c>
      <c r="G1" s="2" t="s">
        <v>6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  <c r="U1" s="2" t="s">
        <v>113</v>
      </c>
    </row>
    <row r="2" s="1" customFormat="1" spans="1:21">
      <c r="A2" s="3">
        <v>17845704408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114</v>
      </c>
      <c r="G2" s="1" t="s">
        <v>118</v>
      </c>
      <c r="H2" s="1" t="s">
        <v>119</v>
      </c>
      <c r="I2" s="1" t="s">
        <v>120</v>
      </c>
      <c r="J2" s="1" t="s">
        <v>30</v>
      </c>
      <c r="K2" s="1" t="s">
        <v>121</v>
      </c>
      <c r="L2" s="1" t="s">
        <v>121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128</v>
      </c>
      <c r="U2" s="1" t="s">
        <v>129</v>
      </c>
    </row>
    <row r="3" s="1" customFormat="1" spans="1:21">
      <c r="A3" s="3">
        <v>17843867572</v>
      </c>
      <c r="B3" s="1" t="s">
        <v>114</v>
      </c>
      <c r="C3" s="1" t="s">
        <v>130</v>
      </c>
      <c r="D3" s="1" t="s">
        <v>131</v>
      </c>
      <c r="E3" s="1" t="s">
        <v>132</v>
      </c>
      <c r="F3" s="1" t="s">
        <v>114</v>
      </c>
      <c r="G3" s="1" t="s">
        <v>118</v>
      </c>
      <c r="H3" s="1" t="s">
        <v>119</v>
      </c>
      <c r="I3" s="1" t="s">
        <v>133</v>
      </c>
      <c r="J3" s="1" t="s">
        <v>30</v>
      </c>
      <c r="K3" s="1" t="s">
        <v>134</v>
      </c>
      <c r="L3" s="1" t="s">
        <v>134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135</v>
      </c>
      <c r="S3" s="1" t="s">
        <v>127</v>
      </c>
      <c r="T3" s="1" t="s">
        <v>128</v>
      </c>
      <c r="U3" s="1" t="s">
        <v>129</v>
      </c>
    </row>
    <row r="4" s="1" customFormat="1" spans="1:21">
      <c r="A4" s="3">
        <v>17843843590</v>
      </c>
      <c r="B4" s="1" t="s">
        <v>114</v>
      </c>
      <c r="C4" s="1" t="s">
        <v>136</v>
      </c>
      <c r="D4" s="1" t="s">
        <v>137</v>
      </c>
      <c r="E4" s="1" t="s">
        <v>138</v>
      </c>
      <c r="F4" s="1" t="s">
        <v>114</v>
      </c>
      <c r="G4" s="1" t="s">
        <v>118</v>
      </c>
      <c r="H4" s="1" t="s">
        <v>119</v>
      </c>
      <c r="I4" s="1" t="s">
        <v>139</v>
      </c>
      <c r="J4" s="1" t="s">
        <v>30</v>
      </c>
      <c r="K4" s="1" t="s">
        <v>140</v>
      </c>
      <c r="L4" s="1" t="s">
        <v>140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141</v>
      </c>
      <c r="S4" s="1" t="s">
        <v>127</v>
      </c>
      <c r="T4" s="1" t="s">
        <v>128</v>
      </c>
      <c r="U4" s="1" t="s">
        <v>129</v>
      </c>
    </row>
    <row r="5" s="1" customFormat="1" spans="1:21">
      <c r="A5" s="3">
        <v>17843637335</v>
      </c>
      <c r="B5" s="1" t="s">
        <v>114</v>
      </c>
      <c r="C5" s="1" t="s">
        <v>142</v>
      </c>
      <c r="D5" s="1" t="s">
        <v>143</v>
      </c>
      <c r="E5" s="1" t="s">
        <v>144</v>
      </c>
      <c r="F5" s="1" t="s">
        <v>114</v>
      </c>
      <c r="G5" s="1" t="s">
        <v>118</v>
      </c>
      <c r="H5" s="1" t="s">
        <v>119</v>
      </c>
      <c r="I5" s="1" t="s">
        <v>145</v>
      </c>
      <c r="J5" s="1" t="s">
        <v>30</v>
      </c>
      <c r="K5" s="1" t="s">
        <v>146</v>
      </c>
      <c r="L5" s="1" t="s">
        <v>146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147</v>
      </c>
      <c r="S5" s="1" t="s">
        <v>127</v>
      </c>
      <c r="T5" s="1" t="s">
        <v>128</v>
      </c>
      <c r="U5" s="1" t="s">
        <v>129</v>
      </c>
    </row>
    <row r="6" s="1" customFormat="1" spans="1:21">
      <c r="A6" s="3">
        <v>17838764901</v>
      </c>
      <c r="B6" s="1" t="s">
        <v>148</v>
      </c>
      <c r="C6" s="1" t="s">
        <v>149</v>
      </c>
      <c r="D6" s="1" t="s">
        <v>150</v>
      </c>
      <c r="E6" s="1" t="s">
        <v>151</v>
      </c>
      <c r="F6" s="1" t="s">
        <v>148</v>
      </c>
      <c r="G6" s="1" t="s">
        <v>118</v>
      </c>
      <c r="H6" s="1" t="s">
        <v>119</v>
      </c>
      <c r="I6" s="1" t="s">
        <v>152</v>
      </c>
      <c r="J6" s="1" t="s">
        <v>30</v>
      </c>
      <c r="K6" s="1" t="s">
        <v>153</v>
      </c>
      <c r="L6" s="1" t="s">
        <v>153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154</v>
      </c>
      <c r="S6" s="1" t="s">
        <v>127</v>
      </c>
      <c r="T6" s="1" t="s">
        <v>128</v>
      </c>
      <c r="U6" s="1" t="s">
        <v>129</v>
      </c>
    </row>
    <row r="7" s="1" customFormat="1" spans="1:21">
      <c r="A7" s="3">
        <v>17838096204</v>
      </c>
      <c r="B7" s="1" t="s">
        <v>148</v>
      </c>
      <c r="C7" s="1" t="s">
        <v>155</v>
      </c>
      <c r="D7" s="1" t="s">
        <v>156</v>
      </c>
      <c r="E7" s="1" t="s">
        <v>157</v>
      </c>
      <c r="F7" s="1" t="s">
        <v>114</v>
      </c>
      <c r="G7" s="1" t="s">
        <v>118</v>
      </c>
      <c r="H7" s="1" t="s">
        <v>119</v>
      </c>
      <c r="I7" s="1" t="s">
        <v>158</v>
      </c>
      <c r="J7" s="1" t="s">
        <v>30</v>
      </c>
      <c r="K7" s="1" t="s">
        <v>159</v>
      </c>
      <c r="L7" s="1" t="s">
        <v>159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160</v>
      </c>
      <c r="S7" s="1" t="s">
        <v>127</v>
      </c>
      <c r="T7" s="1" t="s">
        <v>128</v>
      </c>
      <c r="U7" s="1" t="s">
        <v>129</v>
      </c>
    </row>
    <row r="8" s="1" customFormat="1" spans="1:21">
      <c r="A8" s="3">
        <v>17829371126</v>
      </c>
      <c r="B8" s="1" t="s">
        <v>161</v>
      </c>
      <c r="C8" s="1" t="s">
        <v>162</v>
      </c>
      <c r="D8" s="1" t="s">
        <v>163</v>
      </c>
      <c r="E8" s="1" t="s">
        <v>164</v>
      </c>
      <c r="F8" s="1" t="s">
        <v>114</v>
      </c>
      <c r="G8" s="1" t="s">
        <v>118</v>
      </c>
      <c r="H8" s="1" t="s">
        <v>119</v>
      </c>
      <c r="I8" s="1" t="s">
        <v>165</v>
      </c>
      <c r="J8" s="1" t="s">
        <v>30</v>
      </c>
      <c r="K8" s="1" t="s">
        <v>166</v>
      </c>
      <c r="L8" s="1" t="s">
        <v>166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125</v>
      </c>
      <c r="R8" s="1" t="s">
        <v>167</v>
      </c>
      <c r="S8" s="1" t="s">
        <v>127</v>
      </c>
      <c r="T8" s="1" t="s">
        <v>128</v>
      </c>
      <c r="U8" s="1" t="s">
        <v>129</v>
      </c>
    </row>
    <row r="9" s="1" customFormat="1" spans="1:21">
      <c r="A9" s="3">
        <v>17828695637</v>
      </c>
      <c r="B9" s="1" t="s">
        <v>161</v>
      </c>
      <c r="C9" s="1" t="s">
        <v>168</v>
      </c>
      <c r="D9" s="1" t="s">
        <v>169</v>
      </c>
      <c r="E9" s="1" t="s">
        <v>170</v>
      </c>
      <c r="F9" s="1" t="s">
        <v>114</v>
      </c>
      <c r="G9" s="1" t="s">
        <v>118</v>
      </c>
      <c r="H9" s="1" t="s">
        <v>119</v>
      </c>
      <c r="I9" s="1" t="s">
        <v>171</v>
      </c>
      <c r="J9" s="1" t="s">
        <v>30</v>
      </c>
      <c r="K9" s="1" t="s">
        <v>172</v>
      </c>
      <c r="L9" s="1" t="s">
        <v>172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125</v>
      </c>
      <c r="R9" s="1" t="s">
        <v>173</v>
      </c>
      <c r="S9" s="1" t="s">
        <v>127</v>
      </c>
      <c r="T9" s="1" t="s">
        <v>128</v>
      </c>
      <c r="U9" s="1" t="s">
        <v>129</v>
      </c>
    </row>
    <row r="10" s="1" customFormat="1" spans="1:21">
      <c r="A10" s="3">
        <v>17798072001</v>
      </c>
      <c r="B10" s="1" t="s">
        <v>174</v>
      </c>
      <c r="C10" s="1" t="s">
        <v>175</v>
      </c>
      <c r="D10" s="1" t="s">
        <v>176</v>
      </c>
      <c r="E10" s="1" t="s">
        <v>177</v>
      </c>
      <c r="F10" s="1" t="s">
        <v>148</v>
      </c>
      <c r="G10" s="1" t="s">
        <v>118</v>
      </c>
      <c r="H10" s="1" t="s">
        <v>119</v>
      </c>
      <c r="I10" s="1" t="s">
        <v>178</v>
      </c>
      <c r="J10" s="1" t="s">
        <v>30</v>
      </c>
      <c r="K10" s="1" t="s">
        <v>179</v>
      </c>
      <c r="L10" s="1" t="s">
        <v>179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125</v>
      </c>
      <c r="R10" s="1" t="s">
        <v>180</v>
      </c>
      <c r="S10" s="1" t="s">
        <v>127</v>
      </c>
      <c r="T10" s="1" t="s">
        <v>128</v>
      </c>
      <c r="U10" s="1" t="s">
        <v>129</v>
      </c>
    </row>
    <row r="11" s="1" customFormat="1" spans="1:21">
      <c r="A11" s="3">
        <v>17797018596</v>
      </c>
      <c r="B11" s="1" t="s">
        <v>174</v>
      </c>
      <c r="C11" s="1" t="s">
        <v>181</v>
      </c>
      <c r="D11" s="1" t="s">
        <v>182</v>
      </c>
      <c r="E11" s="1" t="s">
        <v>183</v>
      </c>
      <c r="F11" s="1" t="s">
        <v>148</v>
      </c>
      <c r="G11" s="1" t="s">
        <v>118</v>
      </c>
      <c r="H11" s="1" t="s">
        <v>119</v>
      </c>
      <c r="I11" s="1" t="s">
        <v>184</v>
      </c>
      <c r="J11" s="1" t="s">
        <v>30</v>
      </c>
      <c r="K11" s="1" t="s">
        <v>185</v>
      </c>
      <c r="L11" s="1" t="s">
        <v>185</v>
      </c>
      <c r="M11" s="1" t="s">
        <v>122</v>
      </c>
      <c r="N11" s="1" t="s">
        <v>122</v>
      </c>
      <c r="O11" s="1" t="s">
        <v>123</v>
      </c>
      <c r="P11" s="1" t="s">
        <v>124</v>
      </c>
      <c r="Q11" s="1" t="s">
        <v>125</v>
      </c>
      <c r="R11" s="1" t="s">
        <v>186</v>
      </c>
      <c r="S11" s="1" t="s">
        <v>127</v>
      </c>
      <c r="T11" s="1" t="s">
        <v>128</v>
      </c>
      <c r="U11" s="1" t="s">
        <v>129</v>
      </c>
    </row>
    <row r="12" s="1" customFormat="1" spans="1:21">
      <c r="A12" s="3">
        <v>17771653162</v>
      </c>
      <c r="B12" s="1" t="s">
        <v>187</v>
      </c>
      <c r="C12" s="1" t="s">
        <v>188</v>
      </c>
      <c r="D12" s="1" t="s">
        <v>189</v>
      </c>
      <c r="E12" s="1" t="s">
        <v>190</v>
      </c>
      <c r="F12" s="1" t="s">
        <v>148</v>
      </c>
      <c r="G12" s="1" t="s">
        <v>118</v>
      </c>
      <c r="H12" s="1" t="s">
        <v>119</v>
      </c>
      <c r="I12" s="1" t="s">
        <v>191</v>
      </c>
      <c r="J12" s="1" t="s">
        <v>30</v>
      </c>
      <c r="K12" s="1" t="s">
        <v>192</v>
      </c>
      <c r="L12" s="1" t="s">
        <v>192</v>
      </c>
      <c r="M12" s="1" t="s">
        <v>122</v>
      </c>
      <c r="N12" s="1" t="s">
        <v>122</v>
      </c>
      <c r="O12" s="1" t="s">
        <v>123</v>
      </c>
      <c r="P12" s="1" t="s">
        <v>124</v>
      </c>
      <c r="Q12" s="1" t="s">
        <v>125</v>
      </c>
      <c r="R12" s="1" t="s">
        <v>193</v>
      </c>
      <c r="S12" s="1" t="s">
        <v>127</v>
      </c>
      <c r="T12" s="1" t="s">
        <v>128</v>
      </c>
      <c r="U12" s="1" t="s">
        <v>129</v>
      </c>
    </row>
    <row r="13" s="1" customFormat="1" spans="1:21">
      <c r="A13" s="3">
        <v>17680221247</v>
      </c>
      <c r="B13" s="1" t="s">
        <v>194</v>
      </c>
      <c r="C13" s="1" t="s">
        <v>195</v>
      </c>
      <c r="D13" s="1" t="s">
        <v>196</v>
      </c>
      <c r="E13" s="1" t="s">
        <v>197</v>
      </c>
      <c r="F13" s="1" t="s">
        <v>198</v>
      </c>
      <c r="G13" s="1" t="s">
        <v>118</v>
      </c>
      <c r="H13" s="1" t="s">
        <v>119</v>
      </c>
      <c r="I13" s="1" t="s">
        <v>199</v>
      </c>
      <c r="J13" s="1" t="s">
        <v>30</v>
      </c>
      <c r="K13" s="1" t="s">
        <v>200</v>
      </c>
      <c r="L13" s="1" t="s">
        <v>200</v>
      </c>
      <c r="M13" s="1" t="s">
        <v>122</v>
      </c>
      <c r="N13" s="1" t="s">
        <v>122</v>
      </c>
      <c r="O13" s="1" t="s">
        <v>123</v>
      </c>
      <c r="P13" s="1" t="s">
        <v>124</v>
      </c>
      <c r="Q13" s="1" t="s">
        <v>125</v>
      </c>
      <c r="R13" s="1" t="s">
        <v>201</v>
      </c>
      <c r="S13" s="1" t="s">
        <v>127</v>
      </c>
      <c r="T13" s="1" t="s">
        <v>128</v>
      </c>
      <c r="U13" s="1" t="s">
        <v>129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2022-04-29T01:36:40Z</dcterms:created>
  <dcterms:modified xsi:type="dcterms:W3CDTF">2022-04-29T02:16:55Z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063D585576CB40D7865508AF81D73AB3</vt:lpwstr>
  </property>
  <property fmtid="{D5CDD505-2E9C-101B-9397-08002B2CF9AE}" pid="3" name="KSOProductBuildVer">
    <vt:lpwstr>2052-11.1.0.11636</vt:lpwstr>
  </property>
</Properties>
</file>