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</definedName>
  </definedNames>
  <calcPr calcId="144525"/>
</workbook>
</file>

<file path=xl/sharedStrings.xml><?xml version="1.0" encoding="utf-8"?>
<sst xmlns="http://schemas.openxmlformats.org/spreadsheetml/2006/main" count="1507" uniqueCount="344">
  <si>
    <t>去哪儿网酒店预付对账单</t>
  </si>
  <si>
    <t>供应商名称：</t>
  </si>
  <si>
    <t>趣游游</t>
  </si>
  <si>
    <t>结算周期：</t>
  </si>
  <si>
    <t>2022-04-25至2022-05-01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</si>
  <si>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</si>
  <si>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</si>
  <si>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</si>
  <si>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</si>
  <si>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</si>
  <si>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</si>
  <si>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</si>
  <si>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</si>
  <si>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</si>
  <si>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</si>
  <si>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</si>
  <si>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</si>
  <si>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</si>
  <si>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</si>
  <si>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</si>
  <si>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¥3,970.00</t>
  </si>
  <si>
    <t>¥531.00</t>
  </si>
  <si>
    <t>¥3,439.00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</si>
  <si>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</si>
  <si>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</si>
  <si>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</si>
  <si>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</si>
  <si>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</si>
  <si>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</si>
  <si>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</si>
  <si>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</si>
  <si>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</si>
  <si>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</si>
  <si>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</si>
  <si>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</si>
  <si>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</si>
  <si>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</si>
  <si>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</si>
  <si>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</si>
  <si>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</si>
  <si>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</si>
  <si>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</si>
  <si>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</si>
  <si>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</si>
  <si>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</si>
  <si>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</si>
  <si>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</si>
  <si>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</si>
  <si>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</si>
  <si>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</si>
  <si>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</si>
  <si>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</si>
  <si>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</si>
  <si>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</si>
  <si>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</si>
  <si>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</si>
  <si>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</si>
  <si>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</si>
  <si>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</si>
  <si>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</si>
  <si>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</si>
  <si>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</si>
  <si>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</si>
  <si>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</si>
  <si>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</si>
  <si>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</si>
  <si>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</si>
  <si>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</si>
  <si>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</si>
  <si>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102977523952</t>
  </si>
  <si>
    <t>酒店预付</t>
  </si>
  <si>
    <t>否</t>
  </si>
  <si>
    <t>普通</t>
  </si>
  <si>
    <t>307549360</t>
  </si>
  <si>
    <t>江永香穗大酒店</t>
  </si>
  <si>
    <t>1638814</t>
  </si>
  <si>
    <t>谢银燕|黎生</t>
  </si>
  <si>
    <t>2022-04-24</t>
  </si>
  <si>
    <t>2022-04-25</t>
  </si>
  <si>
    <t>¥266.00</t>
  </si>
  <si>
    <t>¥36.00</t>
  </si>
  <si>
    <t>¥230.00</t>
  </si>
  <si>
    <t>时尚单人间</t>
  </si>
  <si>
    <t>WEBSITE</t>
  </si>
  <si>
    <t>102977955228</t>
  </si>
  <si>
    <t>326758252</t>
  </si>
  <si>
    <t>7天优品酒店(茌平汽车站店)</t>
  </si>
  <si>
    <t>徐万杰</t>
  </si>
  <si>
    <t>¥120.00</t>
  </si>
  <si>
    <t>¥16.00</t>
  </si>
  <si>
    <t>¥104.00</t>
  </si>
  <si>
    <t>优品双床间</t>
  </si>
  <si>
    <t>102978588260</t>
  </si>
  <si>
    <t>307553005</t>
  </si>
  <si>
    <t>尚客优快捷酒店(康定店)</t>
  </si>
  <si>
    <t>蒋娇</t>
  </si>
  <si>
    <t>2022-04-26</t>
  </si>
  <si>
    <t>¥180.00</t>
  </si>
  <si>
    <t>¥24.00</t>
  </si>
  <si>
    <t>¥156.00</t>
  </si>
  <si>
    <t>标准房</t>
  </si>
  <si>
    <t>102978751133</t>
  </si>
  <si>
    <t>307526506</t>
  </si>
  <si>
    <t>安永昌酒店(深圳国际会展中心店)</t>
  </si>
  <si>
    <t>雷凯竣</t>
  </si>
  <si>
    <t>¥129.00</t>
  </si>
  <si>
    <t>¥17.00</t>
  </si>
  <si>
    <t>¥112.00</t>
  </si>
  <si>
    <t>豪华三人间</t>
  </si>
  <si>
    <t>102978842878</t>
  </si>
  <si>
    <t>宋卫星</t>
  </si>
  <si>
    <t>102978881020</t>
  </si>
  <si>
    <t>309649321</t>
  </si>
  <si>
    <t>都市118精选酒店(济南齐鲁软件园店)</t>
  </si>
  <si>
    <t>赵子瑞</t>
  </si>
  <si>
    <t>¥81.00</t>
  </si>
  <si>
    <t>¥11.00</t>
  </si>
  <si>
    <t>¥70.00</t>
  </si>
  <si>
    <t>特惠房(无窗)</t>
  </si>
  <si>
    <t>102978754797</t>
  </si>
  <si>
    <t>309655795</t>
  </si>
  <si>
    <t>7天优品(广州上下九陈家祠地铁站店)</t>
  </si>
  <si>
    <t>严子廉</t>
  </si>
  <si>
    <t>¥99.00</t>
  </si>
  <si>
    <t>¥13.00</t>
  </si>
  <si>
    <t>¥86.00</t>
  </si>
  <si>
    <t>优品大床房</t>
  </si>
  <si>
    <t>102978844148</t>
  </si>
  <si>
    <t>102979173305</t>
  </si>
  <si>
    <t>326757439</t>
  </si>
  <si>
    <t>芒市长江宾馆</t>
  </si>
  <si>
    <t>杨亿武</t>
  </si>
  <si>
    <t>2022-04-27</t>
  </si>
  <si>
    <t>¥126.00</t>
  </si>
  <si>
    <t>¥109.00</t>
  </si>
  <si>
    <t>单人间</t>
  </si>
  <si>
    <t>102979196265</t>
  </si>
  <si>
    <t>307542214</t>
  </si>
  <si>
    <t>城市便捷酒店(玉林文化广场万达店)</t>
  </si>
  <si>
    <t>陈祖志</t>
  </si>
  <si>
    <t>¥149.00</t>
  </si>
  <si>
    <t>¥20.00</t>
  </si>
  <si>
    <t>特惠大床房</t>
  </si>
  <si>
    <t>102979889848</t>
  </si>
  <si>
    <t>307527676</t>
  </si>
  <si>
    <t>7天优品(兴文石海景区店)</t>
  </si>
  <si>
    <t>谢勋贵</t>
  </si>
  <si>
    <t>¥179.00</t>
  </si>
  <si>
    <t>¥155.00</t>
  </si>
  <si>
    <t>优享大床房</t>
  </si>
  <si>
    <t>102979900570</t>
  </si>
  <si>
    <t>309656002</t>
  </si>
  <si>
    <t>99优选酒店(北京长阳环岛店)</t>
  </si>
  <si>
    <t>焦瑞杰</t>
  </si>
  <si>
    <t>¥110.00</t>
  </si>
  <si>
    <t>¥15.00</t>
  </si>
  <si>
    <t>¥95.00</t>
  </si>
  <si>
    <t>大床房(无窗)</t>
  </si>
  <si>
    <t>102979125002</t>
  </si>
  <si>
    <t>黄正伟</t>
  </si>
  <si>
    <t>¥106.00</t>
  </si>
  <si>
    <t>¥14.00</t>
  </si>
  <si>
    <t>¥92.00</t>
  </si>
  <si>
    <t>标准间</t>
  </si>
  <si>
    <t>102979372219</t>
  </si>
  <si>
    <t>309688513</t>
  </si>
  <si>
    <t>扶绥悦来快捷酒店</t>
  </si>
  <si>
    <t>唐伟华</t>
  </si>
  <si>
    <t>¥133.00</t>
  </si>
  <si>
    <t>¥18.00</t>
  </si>
  <si>
    <t>¥115.00</t>
  </si>
  <si>
    <t>豪华双床房</t>
  </si>
  <si>
    <t>102980260185</t>
  </si>
  <si>
    <t>307532923</t>
  </si>
  <si>
    <t>泸州升豪商务宾馆</t>
  </si>
  <si>
    <t>郑忠</t>
  </si>
  <si>
    <t>2022-04-28</t>
  </si>
  <si>
    <t>¥89.00</t>
  </si>
  <si>
    <t>¥12.00</t>
  </si>
  <si>
    <t>¥77.00</t>
  </si>
  <si>
    <t>经济房</t>
  </si>
  <si>
    <t>102980401041</t>
  </si>
  <si>
    <t>¥145.00</t>
  </si>
  <si>
    <t>¥19.00</t>
  </si>
  <si>
    <t>豪华大床间</t>
  </si>
  <si>
    <t>102980667895</t>
  </si>
  <si>
    <t>郭元茏</t>
  </si>
  <si>
    <t>102980698281</t>
  </si>
  <si>
    <t>102977998121</t>
  </si>
  <si>
    <t>311242951</t>
  </si>
  <si>
    <t>大化馨怡宾馆</t>
  </si>
  <si>
    <t>杨川</t>
  </si>
  <si>
    <t>2022-04-29</t>
  </si>
  <si>
    <t>¥485.00</t>
  </si>
  <si>
    <t>¥65.00</t>
  </si>
  <si>
    <t>¥420.00</t>
  </si>
  <si>
    <t>标准单人间</t>
  </si>
  <si>
    <t>102981858000</t>
  </si>
  <si>
    <t>102981941660</t>
  </si>
  <si>
    <t>102981390044</t>
  </si>
  <si>
    <t>324537715</t>
  </si>
  <si>
    <t>射阳香格里拉大酒店</t>
  </si>
  <si>
    <t>杨素丹</t>
  </si>
  <si>
    <t>¥121.00</t>
  </si>
  <si>
    <t>¥105.00</t>
  </si>
  <si>
    <t>102981709987</t>
  </si>
  <si>
    <t>311141974</t>
  </si>
  <si>
    <t>孝昌星梦缘酒店</t>
  </si>
  <si>
    <t>芮敏</t>
  </si>
  <si>
    <t>102981669601</t>
  </si>
  <si>
    <t>307535371</t>
  </si>
  <si>
    <t>峨眉山天秀饭店</t>
  </si>
  <si>
    <t>林朝惠|田芳</t>
  </si>
  <si>
    <t>2022-04-30</t>
  </si>
  <si>
    <t>¥304.00</t>
  </si>
  <si>
    <t>¥40.00</t>
  </si>
  <si>
    <t>¥264.00</t>
  </si>
  <si>
    <t>标准间C</t>
  </si>
  <si>
    <t>102981745065</t>
  </si>
  <si>
    <t>陈建珍</t>
  </si>
  <si>
    <t>2022-05-01</t>
  </si>
  <si>
    <t>¥142.00</t>
  </si>
  <si>
    <t>¥123.00</t>
  </si>
  <si>
    <t>三人间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</si>
  <si>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</si>
  <si>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</si>
  <si>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</si>
  <si>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</si>
  <si>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</si>
  <si>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</si>
  <si>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</si>
  <si>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</si>
  <si>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</si>
  <si>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</si>
  <si>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</si>
  <si>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A220505143821481</t>
  </si>
  <si>
    <r>
      <t>总计：</t>
    </r>
    <r>
      <rPr>
        <sz val="10"/>
        <rFont val="Arial"/>
        <charset val="134"/>
      </rPr>
      <t>3439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</si>
  <si>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</si>
  <si>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</si>
  <si>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</si>
  <si>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</si>
  <si>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</si>
  <si>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</si>
  <si>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</si>
  <si>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</si>
  <si>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</si>
  <si>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</si>
  <si>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</si>
  <si>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</si>
  <si>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</si>
  <si>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</si>
  <si>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</si>
  <si>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</si>
  <si>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</si>
  <si>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2528597</t>
  </si>
  <si>
    <t>长江宾馆</t>
  </si>
  <si>
    <t>退房日周结</t>
  </si>
  <si>
    <t>123.00</t>
  </si>
  <si>
    <t>RMB</t>
  </si>
  <si>
    <t>0</t>
  </si>
  <si>
    <t>0.00</t>
  </si>
  <si>
    <t>趣游游国内直连</t>
  </si>
  <si>
    <t>01.011300</t>
  </si>
  <si>
    <t>2022-04-28 22:28:47</t>
  </si>
  <si>
    <t>汇智国际旅游发展有限公司</t>
  </si>
  <si>
    <t>直连</t>
  </si>
  <si>
    <t>2528562</t>
  </si>
  <si>
    <t>星梦缘酒店</t>
  </si>
  <si>
    <t>115.00</t>
  </si>
  <si>
    <t>2022-04-28 21:11:56</t>
  </si>
  <si>
    <t>2528003</t>
  </si>
  <si>
    <t>7天优品酒店（兴文石海景区店）</t>
  </si>
  <si>
    <t>155.00</t>
  </si>
  <si>
    <t>2022-04-28 13:10:25</t>
  </si>
  <si>
    <t>2527908</t>
  </si>
  <si>
    <t>峨眉山雷洞坪天秀饭店</t>
  </si>
  <si>
    <t>林朝惠,田芳</t>
  </si>
  <si>
    <t>264.00</t>
  </si>
  <si>
    <t>2022-04-28 11:47:31</t>
  </si>
  <si>
    <t>2527875</t>
  </si>
  <si>
    <t>105.00</t>
  </si>
  <si>
    <t>2022-04-28 11:29:47</t>
  </si>
  <si>
    <t>2527771</t>
  </si>
  <si>
    <t>109.00</t>
  </si>
  <si>
    <t>2022-04-28 10:03:05</t>
  </si>
  <si>
    <t>2527085</t>
  </si>
  <si>
    <t>升豪商务宾馆（泸州客运中心总站店）</t>
  </si>
  <si>
    <t>77.00</t>
  </si>
  <si>
    <t>2022-04-27 19:26:04</t>
  </si>
  <si>
    <t>2527027</t>
  </si>
  <si>
    <t>2022-04-27 18:45:48</t>
  </si>
  <si>
    <t>2526507</t>
  </si>
  <si>
    <t>126.00</t>
  </si>
  <si>
    <t>2022-04-27 10:55:30</t>
  </si>
  <si>
    <t>2526408</t>
  </si>
  <si>
    <t>2022-04-27 09:12:19</t>
  </si>
  <si>
    <t>2526189</t>
  </si>
  <si>
    <t>悦来快捷酒店</t>
  </si>
  <si>
    <t>2022-04-26 22:59:40</t>
  </si>
  <si>
    <t>2526114</t>
  </si>
  <si>
    <t>129.00</t>
  </si>
  <si>
    <t>2022-04-26 21:44:27</t>
  </si>
  <si>
    <t>2526037</t>
  </si>
  <si>
    <t>92.00</t>
  </si>
  <si>
    <t>2022-04-26 20:51:01</t>
  </si>
  <si>
    <t>2525824</t>
  </si>
  <si>
    <t>95.00</t>
  </si>
  <si>
    <t>2022-04-26 17:57:42</t>
  </si>
  <si>
    <t>2525287</t>
  </si>
  <si>
    <t>2022-04-26 10:50:20</t>
  </si>
  <si>
    <t>2525107</t>
  </si>
  <si>
    <t>2022-04-26 07:58:55</t>
  </si>
  <si>
    <t>2524837</t>
  </si>
  <si>
    <t>都市118精选酒店（济南齐鲁软件园店）</t>
  </si>
  <si>
    <t>70.00</t>
  </si>
  <si>
    <t>2022-04-25 22:34:35</t>
  </si>
  <si>
    <t>2524714</t>
  </si>
  <si>
    <t>156.00</t>
  </si>
  <si>
    <t>2022-04-25 20:46:32</t>
  </si>
  <si>
    <t>2524711</t>
  </si>
  <si>
    <t>2022-04-25 20:45:30</t>
  </si>
  <si>
    <t>2524625</t>
  </si>
  <si>
    <t>7天优品酒店（聊城茌平汽车站店）</t>
  </si>
  <si>
    <t>104.00</t>
  </si>
  <si>
    <t>2022-04-25 19:34:53</t>
  </si>
  <si>
    <t>2524109</t>
  </si>
  <si>
    <t>安永昌酒店（深圳国际会展中心店）</t>
  </si>
  <si>
    <t>112.00</t>
  </si>
  <si>
    <t>2022-04-25 13:25:55</t>
  </si>
  <si>
    <t>2523889</t>
  </si>
  <si>
    <t>7天优品(广州陈家祠地铁站店)</t>
  </si>
  <si>
    <t>86.00</t>
  </si>
  <si>
    <t>2022-04-25 11:02:57</t>
  </si>
  <si>
    <t>2523469</t>
  </si>
  <si>
    <t>香穗大酒店</t>
  </si>
  <si>
    <t>谢银燕,黎生</t>
  </si>
  <si>
    <t>230.00</t>
  </si>
  <si>
    <t>2022-04-24 22:26:48</t>
  </si>
  <si>
    <t>2523146</t>
  </si>
  <si>
    <t>2022-04-24 18:10:56</t>
  </si>
  <si>
    <t>2522749</t>
  </si>
  <si>
    <t>馨怡宾馆</t>
  </si>
  <si>
    <t>420.00</t>
  </si>
  <si>
    <t>2022-04-24 12:34:57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</si>
</sst>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0" borderId="1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5" fillId="17" borderId="17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78</v>
      </c>
      <c r="O4" s="7" t="s">
        <v>78</v>
      </c>
      <c r="P4" s="7" t="s">
        <v>96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96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93</v>
      </c>
      <c r="H6" s="7" t="s">
        <v>94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78</v>
      </c>
      <c r="O6" s="7" t="s">
        <v>78</v>
      </c>
      <c r="P6" s="7" t="s">
        <v>96</v>
      </c>
      <c r="Q6" s="7"/>
      <c r="R6" s="11" t="s">
        <v>97</v>
      </c>
      <c r="S6" s="12" t="s">
        <v>19</v>
      </c>
      <c r="T6" s="7"/>
      <c r="U6" s="11" t="s">
        <v>19</v>
      </c>
      <c r="V6" s="11" t="s">
        <v>97</v>
      </c>
      <c r="W6" s="12" t="s">
        <v>98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99</v>
      </c>
      <c r="AD6" t="s">
        <v>6</v>
      </c>
      <c r="AE6" t="s">
        <v>100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112</v>
      </c>
      <c r="H7" s="7" t="s">
        <v>113</v>
      </c>
      <c r="I7" s="7" t="s">
        <v>75</v>
      </c>
      <c r="J7" s="7" t="s">
        <v>2</v>
      </c>
      <c r="K7" s="7" t="s">
        <v>114</v>
      </c>
      <c r="L7" s="7">
        <v>1</v>
      </c>
      <c r="M7" s="7">
        <v>1</v>
      </c>
      <c r="N7" s="7" t="s">
        <v>78</v>
      </c>
      <c r="O7" s="7" t="s">
        <v>78</v>
      </c>
      <c r="P7" s="7" t="s">
        <v>96</v>
      </c>
      <c r="Q7" s="7"/>
      <c r="R7" s="11" t="s">
        <v>115</v>
      </c>
      <c r="S7" s="12" t="s">
        <v>19</v>
      </c>
      <c r="T7" s="7"/>
      <c r="U7" s="11" t="s">
        <v>19</v>
      </c>
      <c r="V7" s="11" t="s">
        <v>115</v>
      </c>
      <c r="W7" s="12" t="s">
        <v>116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117</v>
      </c>
      <c r="AD7" t="s">
        <v>6</v>
      </c>
      <c r="AE7" t="s">
        <v>118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120</v>
      </c>
      <c r="H8" s="7" t="s">
        <v>121</v>
      </c>
      <c r="I8" s="7" t="s">
        <v>75</v>
      </c>
      <c r="J8" s="7" t="s">
        <v>2</v>
      </c>
      <c r="K8" s="7" t="s">
        <v>122</v>
      </c>
      <c r="L8" s="7">
        <v>1</v>
      </c>
      <c r="M8" s="7">
        <v>1</v>
      </c>
      <c r="N8" s="7" t="s">
        <v>78</v>
      </c>
      <c r="O8" s="7" t="s">
        <v>78</v>
      </c>
      <c r="P8" s="7" t="s">
        <v>96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124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85</v>
      </c>
      <c r="H9" s="7" t="s">
        <v>86</v>
      </c>
      <c r="I9" s="7" t="s">
        <v>75</v>
      </c>
      <c r="J9" s="7" t="s">
        <v>2</v>
      </c>
      <c r="K9" s="7" t="s">
        <v>87</v>
      </c>
      <c r="L9" s="7">
        <v>1</v>
      </c>
      <c r="M9" s="7">
        <v>1</v>
      </c>
      <c r="N9" s="7" t="s">
        <v>78</v>
      </c>
      <c r="O9" s="7" t="s">
        <v>78</v>
      </c>
      <c r="P9" s="7" t="s">
        <v>96</v>
      </c>
      <c r="Q9" s="7"/>
      <c r="R9" s="11" t="s">
        <v>88</v>
      </c>
      <c r="S9" s="12" t="s">
        <v>19</v>
      </c>
      <c r="T9" s="7"/>
      <c r="U9" s="11" t="s">
        <v>19</v>
      </c>
      <c r="V9" s="11" t="s">
        <v>88</v>
      </c>
      <c r="W9" s="12" t="s">
        <v>89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90</v>
      </c>
      <c r="AD9" t="s">
        <v>6</v>
      </c>
      <c r="AE9" t="s">
        <v>91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128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129</v>
      </c>
      <c r="H10" s="7" t="s">
        <v>130</v>
      </c>
      <c r="I10" s="7" t="s">
        <v>75</v>
      </c>
      <c r="J10" s="7" t="s">
        <v>2</v>
      </c>
      <c r="K10" s="7" t="s">
        <v>131</v>
      </c>
      <c r="L10" s="7">
        <v>1</v>
      </c>
      <c r="M10" s="7">
        <v>1</v>
      </c>
      <c r="N10" s="7" t="s">
        <v>96</v>
      </c>
      <c r="O10" s="7" t="s">
        <v>96</v>
      </c>
      <c r="P10" s="7" t="s">
        <v>132</v>
      </c>
      <c r="Q10" s="7"/>
      <c r="R10" s="11" t="s">
        <v>133</v>
      </c>
      <c r="S10" s="12" t="s">
        <v>19</v>
      </c>
      <c r="T10" s="7"/>
      <c r="U10" s="11" t="s">
        <v>19</v>
      </c>
      <c r="V10" s="11" t="s">
        <v>133</v>
      </c>
      <c r="W10" s="12" t="s">
        <v>106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134</v>
      </c>
      <c r="AD10" t="s">
        <v>6</v>
      </c>
      <c r="AE10" t="s">
        <v>135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136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137</v>
      </c>
      <c r="H11" s="7" t="s">
        <v>138</v>
      </c>
      <c r="I11" s="7" t="s">
        <v>75</v>
      </c>
      <c r="J11" s="7" t="s">
        <v>2</v>
      </c>
      <c r="K11" s="7" t="s">
        <v>139</v>
      </c>
      <c r="L11" s="7">
        <v>1</v>
      </c>
      <c r="M11" s="7">
        <v>1</v>
      </c>
      <c r="N11" s="7" t="s">
        <v>96</v>
      </c>
      <c r="O11" s="7" t="s">
        <v>96</v>
      </c>
      <c r="P11" s="7" t="s">
        <v>132</v>
      </c>
      <c r="Q11" s="7"/>
      <c r="R11" s="11" t="s">
        <v>140</v>
      </c>
      <c r="S11" s="12" t="s">
        <v>19</v>
      </c>
      <c r="T11" s="7"/>
      <c r="U11" s="11" t="s">
        <v>19</v>
      </c>
      <c r="V11" s="11" t="s">
        <v>140</v>
      </c>
      <c r="W11" s="12" t="s">
        <v>141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105</v>
      </c>
      <c r="AD11" t="s">
        <v>6</v>
      </c>
      <c r="AE11" t="s">
        <v>142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143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144</v>
      </c>
      <c r="H12" s="7" t="s">
        <v>145</v>
      </c>
      <c r="I12" s="7" t="s">
        <v>75</v>
      </c>
      <c r="J12" s="7" t="s">
        <v>2</v>
      </c>
      <c r="K12" s="7" t="s">
        <v>146</v>
      </c>
      <c r="L12" s="7">
        <v>1</v>
      </c>
      <c r="M12" s="7">
        <v>1</v>
      </c>
      <c r="N12" s="7" t="s">
        <v>96</v>
      </c>
      <c r="O12" s="7" t="s">
        <v>96</v>
      </c>
      <c r="P12" s="7" t="s">
        <v>132</v>
      </c>
      <c r="Q12" s="7"/>
      <c r="R12" s="11" t="s">
        <v>147</v>
      </c>
      <c r="S12" s="12" t="s">
        <v>19</v>
      </c>
      <c r="T12" s="7"/>
      <c r="U12" s="11" t="s">
        <v>19</v>
      </c>
      <c r="V12" s="11" t="s">
        <v>147</v>
      </c>
      <c r="W12" s="12" t="s">
        <v>98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148</v>
      </c>
      <c r="AD12" t="s">
        <v>6</v>
      </c>
      <c r="AE12" t="s">
        <v>149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151</v>
      </c>
      <c r="H13" s="7" t="s">
        <v>152</v>
      </c>
      <c r="I13" s="7" t="s">
        <v>75</v>
      </c>
      <c r="J13" s="7" t="s">
        <v>2</v>
      </c>
      <c r="K13" s="7" t="s">
        <v>153</v>
      </c>
      <c r="L13" s="7">
        <v>1</v>
      </c>
      <c r="M13" s="7">
        <v>1</v>
      </c>
      <c r="N13" s="7" t="s">
        <v>96</v>
      </c>
      <c r="O13" s="7" t="s">
        <v>96</v>
      </c>
      <c r="P13" s="7" t="s">
        <v>132</v>
      </c>
      <c r="Q13" s="7"/>
      <c r="R13" s="11" t="s">
        <v>154</v>
      </c>
      <c r="S13" s="12" t="s">
        <v>19</v>
      </c>
      <c r="T13" s="7"/>
      <c r="U13" s="11" t="s">
        <v>19</v>
      </c>
      <c r="V13" s="11" t="s">
        <v>154</v>
      </c>
      <c r="W13" s="12" t="s">
        <v>155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156</v>
      </c>
      <c r="AD13" t="s">
        <v>6</v>
      </c>
      <c r="AE13" t="s">
        <v>157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158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129</v>
      </c>
      <c r="H14" s="7" t="s">
        <v>130</v>
      </c>
      <c r="I14" s="7" t="s">
        <v>75</v>
      </c>
      <c r="J14" s="7" t="s">
        <v>2</v>
      </c>
      <c r="K14" s="7" t="s">
        <v>159</v>
      </c>
      <c r="L14" s="7">
        <v>1</v>
      </c>
      <c r="M14" s="7">
        <v>1</v>
      </c>
      <c r="N14" s="7" t="s">
        <v>96</v>
      </c>
      <c r="O14" s="7" t="s">
        <v>96</v>
      </c>
      <c r="P14" s="7" t="s">
        <v>132</v>
      </c>
      <c r="Q14" s="7"/>
      <c r="R14" s="11" t="s">
        <v>160</v>
      </c>
      <c r="S14" s="12" t="s">
        <v>19</v>
      </c>
      <c r="T14" s="7"/>
      <c r="U14" s="11" t="s">
        <v>19</v>
      </c>
      <c r="V14" s="11" t="s">
        <v>160</v>
      </c>
      <c r="W14" s="12" t="s">
        <v>161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162</v>
      </c>
      <c r="AD14" t="s">
        <v>6</v>
      </c>
      <c r="AE14" t="s">
        <v>163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164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165</v>
      </c>
      <c r="H15" s="7" t="s">
        <v>166</v>
      </c>
      <c r="I15" s="7" t="s">
        <v>75</v>
      </c>
      <c r="J15" s="7" t="s">
        <v>2</v>
      </c>
      <c r="K15" s="7" t="s">
        <v>167</v>
      </c>
      <c r="L15" s="7">
        <v>1</v>
      </c>
      <c r="M15" s="7">
        <v>1</v>
      </c>
      <c r="N15" s="7" t="s">
        <v>96</v>
      </c>
      <c r="O15" s="7" t="s">
        <v>96</v>
      </c>
      <c r="P15" s="7" t="s">
        <v>132</v>
      </c>
      <c r="Q15" s="7"/>
      <c r="R15" s="11" t="s">
        <v>168</v>
      </c>
      <c r="S15" s="12" t="s">
        <v>19</v>
      </c>
      <c r="T15" s="7"/>
      <c r="U15" s="11" t="s">
        <v>19</v>
      </c>
      <c r="V15" s="11" t="s">
        <v>168</v>
      </c>
      <c r="W15" s="12" t="s">
        <v>169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170</v>
      </c>
      <c r="AD15" t="s">
        <v>6</v>
      </c>
      <c r="AE15" t="s">
        <v>171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173</v>
      </c>
      <c r="H16" s="7" t="s">
        <v>174</v>
      </c>
      <c r="I16" s="7" t="s">
        <v>75</v>
      </c>
      <c r="J16" s="7" t="s">
        <v>2</v>
      </c>
      <c r="K16" s="7" t="s">
        <v>175</v>
      </c>
      <c r="L16" s="7">
        <v>1</v>
      </c>
      <c r="M16" s="7">
        <v>1</v>
      </c>
      <c r="N16" s="7" t="s">
        <v>132</v>
      </c>
      <c r="O16" s="7" t="s">
        <v>132</v>
      </c>
      <c r="P16" s="7" t="s">
        <v>176</v>
      </c>
      <c r="Q16" s="7"/>
      <c r="R16" s="11" t="s">
        <v>177</v>
      </c>
      <c r="S16" s="12" t="s">
        <v>19</v>
      </c>
      <c r="T16" s="7"/>
      <c r="U16" s="11" t="s">
        <v>19</v>
      </c>
      <c r="V16" s="11" t="s">
        <v>177</v>
      </c>
      <c r="W16" s="12" t="s">
        <v>178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179</v>
      </c>
      <c r="AD16" t="s">
        <v>6</v>
      </c>
      <c r="AE16" t="s">
        <v>180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129</v>
      </c>
      <c r="H17" s="7" t="s">
        <v>130</v>
      </c>
      <c r="I17" s="7" t="s">
        <v>75</v>
      </c>
      <c r="J17" s="7" t="s">
        <v>2</v>
      </c>
      <c r="K17" s="7" t="s">
        <v>131</v>
      </c>
      <c r="L17" s="7">
        <v>1</v>
      </c>
      <c r="M17" s="7">
        <v>1</v>
      </c>
      <c r="N17" s="7" t="s">
        <v>132</v>
      </c>
      <c r="O17" s="7" t="s">
        <v>132</v>
      </c>
      <c r="P17" s="7" t="s">
        <v>176</v>
      </c>
      <c r="Q17" s="7"/>
      <c r="R17" s="11" t="s">
        <v>182</v>
      </c>
      <c r="S17" s="12" t="s">
        <v>19</v>
      </c>
      <c r="T17" s="7"/>
      <c r="U17" s="11" t="s">
        <v>19</v>
      </c>
      <c r="V17" s="11" t="s">
        <v>182</v>
      </c>
      <c r="W17" s="12" t="s">
        <v>183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133</v>
      </c>
      <c r="AD17" t="s">
        <v>6</v>
      </c>
      <c r="AE17" t="s">
        <v>184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185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173</v>
      </c>
      <c r="H18" s="7" t="s">
        <v>174</v>
      </c>
      <c r="I18" s="7" t="s">
        <v>75</v>
      </c>
      <c r="J18" s="7" t="s">
        <v>2</v>
      </c>
      <c r="K18" s="7" t="s">
        <v>186</v>
      </c>
      <c r="L18" s="7">
        <v>1</v>
      </c>
      <c r="M18" s="7">
        <v>1</v>
      </c>
      <c r="N18" s="7" t="s">
        <v>132</v>
      </c>
      <c r="O18" s="7" t="s">
        <v>132</v>
      </c>
      <c r="P18" s="7" t="s">
        <v>176</v>
      </c>
      <c r="Q18" s="7"/>
      <c r="R18" s="11" t="s">
        <v>177</v>
      </c>
      <c r="S18" s="12" t="s">
        <v>19</v>
      </c>
      <c r="T18" s="7"/>
      <c r="U18" s="11" t="s">
        <v>19</v>
      </c>
      <c r="V18" s="11" t="s">
        <v>177</v>
      </c>
      <c r="W18" s="12" t="s">
        <v>178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179</v>
      </c>
      <c r="AD18" t="s">
        <v>6</v>
      </c>
      <c r="AE18" t="s">
        <v>180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187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144</v>
      </c>
      <c r="H19" s="7" t="s">
        <v>145</v>
      </c>
      <c r="I19" s="7" t="s">
        <v>75</v>
      </c>
      <c r="J19" s="7" t="s">
        <v>2</v>
      </c>
      <c r="K19" s="7" t="s">
        <v>146</v>
      </c>
      <c r="L19" s="7">
        <v>1</v>
      </c>
      <c r="M19" s="7">
        <v>1</v>
      </c>
      <c r="N19" s="7" t="s">
        <v>132</v>
      </c>
      <c r="O19" s="7" t="s">
        <v>132</v>
      </c>
      <c r="P19" s="7" t="s">
        <v>176</v>
      </c>
      <c r="Q19" s="7"/>
      <c r="R19" s="11" t="s">
        <v>147</v>
      </c>
      <c r="S19" s="12" t="s">
        <v>19</v>
      </c>
      <c r="T19" s="7"/>
      <c r="U19" s="11" t="s">
        <v>19</v>
      </c>
      <c r="V19" s="11" t="s">
        <v>147</v>
      </c>
      <c r="W19" s="12" t="s">
        <v>98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148</v>
      </c>
      <c r="AD19" t="s">
        <v>6</v>
      </c>
      <c r="AE19" t="s">
        <v>149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188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189</v>
      </c>
      <c r="H20" s="7" t="s">
        <v>190</v>
      </c>
      <c r="I20" s="7" t="s">
        <v>75</v>
      </c>
      <c r="J20" s="7" t="s">
        <v>2</v>
      </c>
      <c r="K20" s="7" t="s">
        <v>191</v>
      </c>
      <c r="L20" s="7">
        <v>1</v>
      </c>
      <c r="M20" s="7">
        <v>5</v>
      </c>
      <c r="N20" s="7" t="s">
        <v>77</v>
      </c>
      <c r="O20" s="7" t="s">
        <v>77</v>
      </c>
      <c r="P20" s="7" t="s">
        <v>192</v>
      </c>
      <c r="Q20" s="7"/>
      <c r="R20" s="11" t="s">
        <v>193</v>
      </c>
      <c r="S20" s="12" t="s">
        <v>19</v>
      </c>
      <c r="T20" s="7"/>
      <c r="U20" s="11" t="s">
        <v>19</v>
      </c>
      <c r="V20" s="11" t="s">
        <v>193</v>
      </c>
      <c r="W20" s="12" t="s">
        <v>194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195</v>
      </c>
      <c r="AD20" t="s">
        <v>6</v>
      </c>
      <c r="AE20" t="s">
        <v>196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197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129</v>
      </c>
      <c r="H21" s="7" t="s">
        <v>130</v>
      </c>
      <c r="I21" s="7" t="s">
        <v>75</v>
      </c>
      <c r="J21" s="7" t="s">
        <v>2</v>
      </c>
      <c r="K21" s="7" t="s">
        <v>131</v>
      </c>
      <c r="L21" s="7">
        <v>1</v>
      </c>
      <c r="M21" s="7">
        <v>1</v>
      </c>
      <c r="N21" s="7" t="s">
        <v>176</v>
      </c>
      <c r="O21" s="7" t="s">
        <v>176</v>
      </c>
      <c r="P21" s="7" t="s">
        <v>192</v>
      </c>
      <c r="Q21" s="7"/>
      <c r="R21" s="11" t="s">
        <v>133</v>
      </c>
      <c r="S21" s="12" t="s">
        <v>19</v>
      </c>
      <c r="T21" s="7"/>
      <c r="U21" s="11" t="s">
        <v>19</v>
      </c>
      <c r="V21" s="11" t="s">
        <v>133</v>
      </c>
      <c r="W21" s="12" t="s">
        <v>106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134</v>
      </c>
      <c r="AD21" t="s">
        <v>6</v>
      </c>
      <c r="AE21" t="s">
        <v>135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198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144</v>
      </c>
      <c r="H22" s="7" t="s">
        <v>145</v>
      </c>
      <c r="I22" s="7" t="s">
        <v>75</v>
      </c>
      <c r="J22" s="7" t="s">
        <v>2</v>
      </c>
      <c r="K22" s="7" t="s">
        <v>146</v>
      </c>
      <c r="L22" s="7">
        <v>1</v>
      </c>
      <c r="M22" s="7">
        <v>1</v>
      </c>
      <c r="N22" s="7" t="s">
        <v>176</v>
      </c>
      <c r="O22" s="7" t="s">
        <v>176</v>
      </c>
      <c r="P22" s="7" t="s">
        <v>192</v>
      </c>
      <c r="Q22" s="7"/>
      <c r="R22" s="11" t="s">
        <v>147</v>
      </c>
      <c r="S22" s="12" t="s">
        <v>19</v>
      </c>
      <c r="T22" s="7"/>
      <c r="U22" s="11" t="s">
        <v>19</v>
      </c>
      <c r="V22" s="11" t="s">
        <v>147</v>
      </c>
      <c r="W22" s="12" t="s">
        <v>98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148</v>
      </c>
      <c r="AD22" t="s">
        <v>6</v>
      </c>
      <c r="AE22" t="s">
        <v>149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199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200</v>
      </c>
      <c r="H23" s="7" t="s">
        <v>201</v>
      </c>
      <c r="I23" s="7" t="s">
        <v>75</v>
      </c>
      <c r="J23" s="7" t="s">
        <v>2</v>
      </c>
      <c r="K23" s="7" t="s">
        <v>202</v>
      </c>
      <c r="L23" s="7">
        <v>1</v>
      </c>
      <c r="M23" s="7">
        <v>1</v>
      </c>
      <c r="N23" s="7" t="s">
        <v>176</v>
      </c>
      <c r="O23" s="7" t="s">
        <v>176</v>
      </c>
      <c r="P23" s="7" t="s">
        <v>192</v>
      </c>
      <c r="Q23" s="7"/>
      <c r="R23" s="11" t="s">
        <v>203</v>
      </c>
      <c r="S23" s="12" t="s">
        <v>19</v>
      </c>
      <c r="T23" s="7"/>
      <c r="U23" s="11" t="s">
        <v>19</v>
      </c>
      <c r="V23" s="11" t="s">
        <v>203</v>
      </c>
      <c r="W23" s="12" t="s">
        <v>89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204</v>
      </c>
      <c r="AD23" t="s">
        <v>6</v>
      </c>
      <c r="AE23" t="s">
        <v>142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205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206</v>
      </c>
      <c r="H24" s="7" t="s">
        <v>207</v>
      </c>
      <c r="I24" s="7" t="s">
        <v>75</v>
      </c>
      <c r="J24" s="7" t="s">
        <v>2</v>
      </c>
      <c r="K24" s="7" t="s">
        <v>208</v>
      </c>
      <c r="L24" s="7">
        <v>1</v>
      </c>
      <c r="M24" s="7">
        <v>1</v>
      </c>
      <c r="N24" s="7" t="s">
        <v>176</v>
      </c>
      <c r="O24" s="7" t="s">
        <v>176</v>
      </c>
      <c r="P24" s="7" t="s">
        <v>192</v>
      </c>
      <c r="Q24" s="7"/>
      <c r="R24" s="11" t="s">
        <v>168</v>
      </c>
      <c r="S24" s="12" t="s">
        <v>19</v>
      </c>
      <c r="T24" s="7"/>
      <c r="U24" s="11" t="s">
        <v>19</v>
      </c>
      <c r="V24" s="11" t="s">
        <v>168</v>
      </c>
      <c r="W24" s="12" t="s">
        <v>169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170</v>
      </c>
      <c r="AD24" t="s">
        <v>6</v>
      </c>
      <c r="AE24" t="s">
        <v>184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209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210</v>
      </c>
      <c r="H25" s="7" t="s">
        <v>211</v>
      </c>
      <c r="I25" s="7" t="s">
        <v>75</v>
      </c>
      <c r="J25" s="7" t="s">
        <v>2</v>
      </c>
      <c r="K25" s="7" t="s">
        <v>212</v>
      </c>
      <c r="L25" s="7">
        <v>2</v>
      </c>
      <c r="M25" s="7">
        <v>1</v>
      </c>
      <c r="N25" s="7" t="s">
        <v>176</v>
      </c>
      <c r="O25" s="7" t="s">
        <v>192</v>
      </c>
      <c r="P25" s="7" t="s">
        <v>213</v>
      </c>
      <c r="Q25" s="7"/>
      <c r="R25" s="11" t="s">
        <v>214</v>
      </c>
      <c r="S25" s="12" t="s">
        <v>19</v>
      </c>
      <c r="T25" s="7"/>
      <c r="U25" s="11" t="s">
        <v>19</v>
      </c>
      <c r="V25" s="11" t="s">
        <v>214</v>
      </c>
      <c r="W25" s="12" t="s">
        <v>215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216</v>
      </c>
      <c r="AD25" t="s">
        <v>6</v>
      </c>
      <c r="AE25" t="s">
        <v>217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218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129</v>
      </c>
      <c r="H26" s="7" t="s">
        <v>130</v>
      </c>
      <c r="I26" s="7" t="s">
        <v>75</v>
      </c>
      <c r="J26" s="7" t="s">
        <v>2</v>
      </c>
      <c r="K26" s="7" t="s">
        <v>219</v>
      </c>
      <c r="L26" s="7">
        <v>1</v>
      </c>
      <c r="M26" s="7">
        <v>1</v>
      </c>
      <c r="N26" s="7" t="s">
        <v>176</v>
      </c>
      <c r="O26" s="7" t="s">
        <v>213</v>
      </c>
      <c r="P26" s="7" t="s">
        <v>220</v>
      </c>
      <c r="Q26" s="7"/>
      <c r="R26" s="11" t="s">
        <v>221</v>
      </c>
      <c r="S26" s="12" t="s">
        <v>19</v>
      </c>
      <c r="T26" s="7"/>
      <c r="U26" s="11" t="s">
        <v>19</v>
      </c>
      <c r="V26" s="11" t="s">
        <v>221</v>
      </c>
      <c r="W26" s="12" t="s">
        <v>183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222</v>
      </c>
      <c r="AD26" t="s">
        <v>6</v>
      </c>
      <c r="AE26" t="s">
        <v>223</v>
      </c>
      <c r="AF26" t="s">
        <v>83</v>
      </c>
      <c r="AG26" t="s">
        <v>71</v>
      </c>
      <c r="AH26" t="s">
        <v>19</v>
      </c>
    </row>
    <row r="27" customHeight="1" spans="1:32">
      <c r="A27" s="10" t="s">
        <v>224</v>
      </c>
      <c r="B27" s="10"/>
      <c r="C27" s="10" t="s">
        <v>225</v>
      </c>
      <c r="D27" s="10"/>
      <c r="E27" s="10"/>
      <c r="F27" s="10"/>
      <c r="G27" s="10" t="s">
        <v>225</v>
      </c>
      <c r="H27" s="10" t="s">
        <v>225</v>
      </c>
      <c r="I27" s="10" t="s">
        <v>225</v>
      </c>
      <c r="J27" s="10" t="s">
        <v>225</v>
      </c>
      <c r="K27" s="10" t="s">
        <v>225</v>
      </c>
      <c r="L27" s="10" t="s">
        <v>225</v>
      </c>
      <c r="M27" s="10" t="s">
        <v>225</v>
      </c>
      <c r="N27" s="10" t="s">
        <v>225</v>
      </c>
      <c r="O27" s="10" t="s">
        <v>225</v>
      </c>
      <c r="P27" s="10" t="s">
        <v>225</v>
      </c>
      <c r="Q27" s="10"/>
      <c r="R27" s="13" t="s">
        <v>20</v>
      </c>
      <c r="S27" s="13" t="s">
        <v>19</v>
      </c>
      <c r="T27" s="10" t="s">
        <v>225</v>
      </c>
      <c r="U27" s="13"/>
      <c r="V27" s="13" t="s">
        <v>20</v>
      </c>
      <c r="W27" s="13" t="s">
        <v>21</v>
      </c>
      <c r="X27" s="13"/>
      <c r="Y27" s="13"/>
      <c r="Z27" s="13"/>
      <c r="AA27" s="10"/>
      <c r="AB27" s="13"/>
      <c r="AC27" s="10"/>
      <c r="AD27" s="10" t="s">
        <v>225</v>
      </c>
      <c r="AE27" s="10"/>
      <c r="AF2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226</v>
      </c>
      <c r="B1" s="4" t="s">
        <v>227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228</v>
      </c>
      <c r="H1" s="4" t="s">
        <v>229</v>
      </c>
      <c r="I1" s="4" t="s">
        <v>13</v>
      </c>
      <c r="J1" s="4" t="s">
        <v>17</v>
      </c>
      <c r="K1" s="4" t="s">
        <v>18</v>
      </c>
      <c r="L1" s="9" t="s">
        <v>230</v>
      </c>
      <c r="M1" s="4" t="s">
        <v>231</v>
      </c>
      <c r="N1" s="4" t="s">
        <v>232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233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32" sqref="A32:A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234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230</v>
      </c>
      <c r="E2" t="str">
        <f>VLOOKUP(A2,HOP!A:L,12,0)</f>
        <v>230.00</v>
      </c>
      <c r="F2" t="str">
        <f>VLOOKUP(A2,HOP!A:C,3,0)</f>
        <v>2523469</v>
      </c>
      <c r="G2">
        <f>D2-E2</f>
        <v>0</v>
      </c>
      <c r="H2" t="str">
        <f>$H$1&amp;F2</f>
        <v>，2523469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104</v>
      </c>
      <c r="E3" t="str">
        <f>VLOOKUP(A3,HOP!A:L,12,0)</f>
        <v>104.00</v>
      </c>
      <c r="F3" t="str">
        <f>VLOOKUP(A3,HOP!A:C,3,0)</f>
        <v>2523146</v>
      </c>
      <c r="G3">
        <f t="shared" ref="G3:G26" si="0">D3-E3</f>
        <v>0</v>
      </c>
      <c r="H3" t="str">
        <f t="shared" ref="H3:H26" si="1">$H$1&amp;F3</f>
        <v>，2523146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78</v>
      </c>
      <c r="C4" s="7" t="s">
        <v>96</v>
      </c>
      <c r="D4" s="3">
        <v>156</v>
      </c>
      <c r="E4" t="str">
        <f>VLOOKUP(A4,HOP!A:L,12,0)</f>
        <v>156.00</v>
      </c>
      <c r="F4" t="str">
        <f>VLOOKUP(A4,HOP!A:C,3,0)</f>
        <v>2524714</v>
      </c>
      <c r="G4">
        <f t="shared" si="0"/>
        <v>0</v>
      </c>
      <c r="H4" t="str">
        <f t="shared" si="1"/>
        <v>，2524714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96</v>
      </c>
      <c r="D5" s="3">
        <v>112</v>
      </c>
      <c r="E5" t="str">
        <f>VLOOKUP(A5,HOP!A:L,12,0)</f>
        <v>112.00</v>
      </c>
      <c r="F5" t="str">
        <f>VLOOKUP(A5,HOP!A:C,3,0)</f>
        <v>2524109</v>
      </c>
      <c r="G5">
        <f t="shared" si="0"/>
        <v>0</v>
      </c>
      <c r="H5" t="str">
        <f t="shared" si="1"/>
        <v>，2524109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96</v>
      </c>
      <c r="D6" s="3">
        <v>156</v>
      </c>
      <c r="E6" t="str">
        <f>VLOOKUP(A6,HOP!A:L,12,0)</f>
        <v>156.00</v>
      </c>
      <c r="F6" t="str">
        <f>VLOOKUP(A6,HOP!A:C,3,0)</f>
        <v>2524711</v>
      </c>
      <c r="G6">
        <f t="shared" si="0"/>
        <v>0</v>
      </c>
      <c r="H6" t="str">
        <f t="shared" si="1"/>
        <v>，2524711</v>
      </c>
      <c r="I6" t="str">
        <f>VLOOKUP(A6,HOP!A:U,21,0)</f>
        <v>直连</v>
      </c>
    </row>
    <row r="7" ht="14.25" customHeight="1" spans="1:9">
      <c r="A7" s="6" t="s">
        <v>111</v>
      </c>
      <c r="B7" s="7" t="s">
        <v>78</v>
      </c>
      <c r="C7" s="7" t="s">
        <v>96</v>
      </c>
      <c r="D7" s="3">
        <v>70</v>
      </c>
      <c r="E7" t="str">
        <f>VLOOKUP(A7,HOP!A:L,12,0)</f>
        <v>70.00</v>
      </c>
      <c r="F7" t="str">
        <f>VLOOKUP(A7,HOP!A:C,3,0)</f>
        <v>2524837</v>
      </c>
      <c r="G7">
        <f t="shared" si="0"/>
        <v>0</v>
      </c>
      <c r="H7" t="str">
        <f t="shared" si="1"/>
        <v>，2524837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78</v>
      </c>
      <c r="C8" s="7" t="s">
        <v>96</v>
      </c>
      <c r="D8" s="3">
        <v>86</v>
      </c>
      <c r="E8" t="str">
        <f>VLOOKUP(A8,HOP!A:L,12,0)</f>
        <v>86.00</v>
      </c>
      <c r="F8" t="str">
        <f>VLOOKUP(A8,HOP!A:C,3,0)</f>
        <v>2523889</v>
      </c>
      <c r="G8">
        <f t="shared" si="0"/>
        <v>0</v>
      </c>
      <c r="H8" t="str">
        <f t="shared" si="1"/>
        <v>，2523889</v>
      </c>
      <c r="I8" t="str">
        <f>VLOOKUP(A8,HOP!A:U,21,0)</f>
        <v>直连</v>
      </c>
    </row>
    <row r="9" ht="14.25" customHeight="1" spans="1:9">
      <c r="A9" s="6" t="s">
        <v>127</v>
      </c>
      <c r="B9" s="7" t="s">
        <v>78</v>
      </c>
      <c r="C9" s="7" t="s">
        <v>96</v>
      </c>
      <c r="D9" s="3">
        <v>104</v>
      </c>
      <c r="E9" t="str">
        <f>VLOOKUP(A9,HOP!A:L,12,0)</f>
        <v>104.00</v>
      </c>
      <c r="F9" t="str">
        <f>VLOOKUP(A9,HOP!A:C,3,0)</f>
        <v>2524625</v>
      </c>
      <c r="G9">
        <f t="shared" si="0"/>
        <v>0</v>
      </c>
      <c r="H9" t="str">
        <f t="shared" si="1"/>
        <v>，2524625</v>
      </c>
      <c r="I9" t="str">
        <f>VLOOKUP(A9,HOP!A:U,21,0)</f>
        <v>直连</v>
      </c>
    </row>
    <row r="10" ht="14.25" customHeight="1" spans="1:9">
      <c r="A10" s="6" t="s">
        <v>128</v>
      </c>
      <c r="B10" s="7" t="s">
        <v>96</v>
      </c>
      <c r="C10" s="7" t="s">
        <v>132</v>
      </c>
      <c r="D10" s="3">
        <v>109</v>
      </c>
      <c r="E10" t="str">
        <f>VLOOKUP(A10,HOP!A:L,12,0)</f>
        <v>109.00</v>
      </c>
      <c r="F10" t="str">
        <f>VLOOKUP(A10,HOP!A:C,3,0)</f>
        <v>2525107</v>
      </c>
      <c r="G10">
        <f t="shared" si="0"/>
        <v>0</v>
      </c>
      <c r="H10" t="str">
        <f t="shared" si="1"/>
        <v>，2525107</v>
      </c>
      <c r="I10" t="str">
        <f>VLOOKUP(A10,HOP!A:U,21,0)</f>
        <v>直连</v>
      </c>
    </row>
    <row r="11" ht="14.25" customHeight="1" spans="1:9">
      <c r="A11" s="6" t="s">
        <v>136</v>
      </c>
      <c r="B11" s="7" t="s">
        <v>96</v>
      </c>
      <c r="C11" s="7" t="s">
        <v>132</v>
      </c>
      <c r="D11" s="3">
        <v>129</v>
      </c>
      <c r="E11" t="str">
        <f>VLOOKUP(A11,HOP!A:L,12,0)</f>
        <v>129.00</v>
      </c>
      <c r="F11" t="str">
        <f>VLOOKUP(A11,HOP!A:C,3,0)</f>
        <v>2526114</v>
      </c>
      <c r="G11">
        <f t="shared" si="0"/>
        <v>0</v>
      </c>
      <c r="H11" t="str">
        <f t="shared" si="1"/>
        <v>，2526114</v>
      </c>
      <c r="I11" t="str">
        <f>VLOOKUP(A11,HOP!A:U,21,0)</f>
        <v>直连</v>
      </c>
    </row>
    <row r="12" ht="14.25" customHeight="1" spans="1:9">
      <c r="A12" s="6" t="s">
        <v>143</v>
      </c>
      <c r="B12" s="7" t="s">
        <v>96</v>
      </c>
      <c r="C12" s="7" t="s">
        <v>132</v>
      </c>
      <c r="D12" s="3">
        <v>155</v>
      </c>
      <c r="E12" t="str">
        <f>VLOOKUP(A12,HOP!A:L,12,0)</f>
        <v>155.00</v>
      </c>
      <c r="F12" t="str">
        <f>VLOOKUP(A12,HOP!A:C,3,0)</f>
        <v>2525287</v>
      </c>
      <c r="G12">
        <f t="shared" si="0"/>
        <v>0</v>
      </c>
      <c r="H12" t="str">
        <f t="shared" si="1"/>
        <v>，2525287</v>
      </c>
      <c r="I12" t="str">
        <f>VLOOKUP(A12,HOP!A:U,21,0)</f>
        <v>直连</v>
      </c>
    </row>
    <row r="13" ht="14.25" customHeight="1" spans="1:9">
      <c r="A13" s="6" t="s">
        <v>150</v>
      </c>
      <c r="B13" s="7" t="s">
        <v>96</v>
      </c>
      <c r="C13" s="7" t="s">
        <v>132</v>
      </c>
      <c r="D13" s="3">
        <v>95</v>
      </c>
      <c r="E13" t="str">
        <f>VLOOKUP(A13,HOP!A:L,12,0)</f>
        <v>95.00</v>
      </c>
      <c r="F13" t="str">
        <f>VLOOKUP(A13,HOP!A:C,3,0)</f>
        <v>2525824</v>
      </c>
      <c r="G13">
        <f t="shared" si="0"/>
        <v>0</v>
      </c>
      <c r="H13" t="str">
        <f t="shared" si="1"/>
        <v>，2525824</v>
      </c>
      <c r="I13" t="str">
        <f>VLOOKUP(A13,HOP!A:U,21,0)</f>
        <v>直连</v>
      </c>
    </row>
    <row r="14" ht="14.25" customHeight="1" spans="1:9">
      <c r="A14" s="6" t="s">
        <v>158</v>
      </c>
      <c r="B14" s="7" t="s">
        <v>96</v>
      </c>
      <c r="C14" s="7" t="s">
        <v>132</v>
      </c>
      <c r="D14" s="3">
        <v>92</v>
      </c>
      <c r="E14" t="str">
        <f>VLOOKUP(A14,HOP!A:L,12,0)</f>
        <v>92.00</v>
      </c>
      <c r="F14" t="str">
        <f>VLOOKUP(A14,HOP!A:C,3,0)</f>
        <v>2526037</v>
      </c>
      <c r="G14">
        <f t="shared" si="0"/>
        <v>0</v>
      </c>
      <c r="H14" t="str">
        <f t="shared" si="1"/>
        <v>，2526037</v>
      </c>
      <c r="I14" t="str">
        <f>VLOOKUP(A14,HOP!A:U,21,0)</f>
        <v>直连</v>
      </c>
    </row>
    <row r="15" ht="14.25" customHeight="1" spans="1:9">
      <c r="A15" s="6" t="s">
        <v>164</v>
      </c>
      <c r="B15" s="7" t="s">
        <v>96</v>
      </c>
      <c r="C15" s="7" t="s">
        <v>132</v>
      </c>
      <c r="D15" s="3">
        <v>115</v>
      </c>
      <c r="E15" t="str">
        <f>VLOOKUP(A15,HOP!A:L,12,0)</f>
        <v>115.00</v>
      </c>
      <c r="F15" t="str">
        <f>VLOOKUP(A15,HOP!A:C,3,0)</f>
        <v>2526189</v>
      </c>
      <c r="G15">
        <f t="shared" si="0"/>
        <v>0</v>
      </c>
      <c r="H15" t="str">
        <f t="shared" si="1"/>
        <v>，2526189</v>
      </c>
      <c r="I15" t="str">
        <f>VLOOKUP(A15,HOP!A:U,21,0)</f>
        <v>直连</v>
      </c>
    </row>
    <row r="16" ht="14.25" customHeight="1" spans="1:9">
      <c r="A16" s="6" t="s">
        <v>172</v>
      </c>
      <c r="B16" s="7" t="s">
        <v>132</v>
      </c>
      <c r="C16" s="7" t="s">
        <v>176</v>
      </c>
      <c r="D16" s="3">
        <v>77</v>
      </c>
      <c r="E16" t="str">
        <f>VLOOKUP(A16,HOP!A:L,12,0)</f>
        <v>77.00</v>
      </c>
      <c r="F16" t="str">
        <f>VLOOKUP(A16,HOP!A:C,3,0)</f>
        <v>2527027</v>
      </c>
      <c r="G16">
        <f t="shared" si="0"/>
        <v>0</v>
      </c>
      <c r="H16" t="str">
        <f t="shared" si="1"/>
        <v>，2527027</v>
      </c>
      <c r="I16" t="str">
        <f>VLOOKUP(A16,HOP!A:U,21,0)</f>
        <v>直连</v>
      </c>
    </row>
    <row r="17" ht="14.25" customHeight="1" spans="1:9">
      <c r="A17" s="6" t="s">
        <v>181</v>
      </c>
      <c r="B17" s="7" t="s">
        <v>132</v>
      </c>
      <c r="C17" s="7" t="s">
        <v>176</v>
      </c>
      <c r="D17" s="3">
        <v>126</v>
      </c>
      <c r="E17" t="str">
        <f>VLOOKUP(A17,HOP!A:L,12,0)</f>
        <v>126.00</v>
      </c>
      <c r="F17" t="str">
        <f>VLOOKUP(A17,HOP!A:C,3,0)</f>
        <v>2526507</v>
      </c>
      <c r="G17">
        <f t="shared" si="0"/>
        <v>0</v>
      </c>
      <c r="H17" t="str">
        <f t="shared" si="1"/>
        <v>，2526507</v>
      </c>
      <c r="I17" t="str">
        <f>VLOOKUP(A17,HOP!A:U,21,0)</f>
        <v>直连</v>
      </c>
    </row>
    <row r="18" ht="14.25" customHeight="1" spans="1:9">
      <c r="A18" s="6" t="s">
        <v>185</v>
      </c>
      <c r="B18" s="7" t="s">
        <v>132</v>
      </c>
      <c r="C18" s="7" t="s">
        <v>176</v>
      </c>
      <c r="D18" s="3">
        <v>77</v>
      </c>
      <c r="E18" t="str">
        <f>VLOOKUP(A18,HOP!A:L,12,0)</f>
        <v>77.00</v>
      </c>
      <c r="F18" t="str">
        <f>VLOOKUP(A18,HOP!A:C,3,0)</f>
        <v>2527085</v>
      </c>
      <c r="G18">
        <f t="shared" si="0"/>
        <v>0</v>
      </c>
      <c r="H18" t="str">
        <f t="shared" si="1"/>
        <v>，2527085</v>
      </c>
      <c r="I18" t="str">
        <f>VLOOKUP(A18,HOP!A:U,21,0)</f>
        <v>直连</v>
      </c>
    </row>
    <row r="19" ht="14.25" customHeight="1" spans="1:9">
      <c r="A19" s="6" t="s">
        <v>187</v>
      </c>
      <c r="B19" s="7" t="s">
        <v>132</v>
      </c>
      <c r="C19" s="7" t="s">
        <v>176</v>
      </c>
      <c r="D19" s="3">
        <v>155</v>
      </c>
      <c r="E19" t="str">
        <f>VLOOKUP(A19,HOP!A:L,12,0)</f>
        <v>155.00</v>
      </c>
      <c r="F19" t="str">
        <f>VLOOKUP(A19,HOP!A:C,3,0)</f>
        <v>2526408</v>
      </c>
      <c r="G19">
        <f t="shared" si="0"/>
        <v>0</v>
      </c>
      <c r="H19" t="str">
        <f t="shared" si="1"/>
        <v>，2526408</v>
      </c>
      <c r="I19" t="str">
        <f>VLOOKUP(A19,HOP!A:U,21,0)</f>
        <v>直连</v>
      </c>
    </row>
    <row r="20" ht="14.25" customHeight="1" spans="1:9">
      <c r="A20" s="6" t="s">
        <v>188</v>
      </c>
      <c r="B20" s="7" t="s">
        <v>77</v>
      </c>
      <c r="C20" s="7" t="s">
        <v>192</v>
      </c>
      <c r="D20" s="3">
        <v>420</v>
      </c>
      <c r="E20" t="str">
        <f>VLOOKUP(A20,HOP!A:L,12,0)</f>
        <v>420.00</v>
      </c>
      <c r="F20" t="str">
        <f>VLOOKUP(A20,HOP!A:C,3,0)</f>
        <v>2522749</v>
      </c>
      <c r="G20">
        <f t="shared" si="0"/>
        <v>0</v>
      </c>
      <c r="H20" t="str">
        <f t="shared" si="1"/>
        <v>，2522749</v>
      </c>
      <c r="I20" t="str">
        <f>VLOOKUP(A20,HOP!A:U,21,0)</f>
        <v>直连</v>
      </c>
    </row>
    <row r="21" ht="14.25" customHeight="1" spans="1:9">
      <c r="A21" s="6" t="s">
        <v>197</v>
      </c>
      <c r="B21" s="7" t="s">
        <v>176</v>
      </c>
      <c r="C21" s="7" t="s">
        <v>192</v>
      </c>
      <c r="D21" s="3">
        <v>109</v>
      </c>
      <c r="E21" t="str">
        <f>VLOOKUP(A21,HOP!A:L,12,0)</f>
        <v>109.00</v>
      </c>
      <c r="F21" t="str">
        <f>VLOOKUP(A21,HOP!A:C,3,0)</f>
        <v>2527771</v>
      </c>
      <c r="G21">
        <f t="shared" si="0"/>
        <v>0</v>
      </c>
      <c r="H21" t="str">
        <f t="shared" si="1"/>
        <v>，2527771</v>
      </c>
      <c r="I21" t="str">
        <f>VLOOKUP(A21,HOP!A:U,21,0)</f>
        <v>直连</v>
      </c>
    </row>
    <row r="22" ht="14.25" customHeight="1" spans="1:9">
      <c r="A22" s="6" t="s">
        <v>198</v>
      </c>
      <c r="B22" s="7" t="s">
        <v>176</v>
      </c>
      <c r="C22" s="7" t="s">
        <v>192</v>
      </c>
      <c r="D22" s="3">
        <v>155</v>
      </c>
      <c r="E22" t="str">
        <f>VLOOKUP(A22,HOP!A:L,12,0)</f>
        <v>155.00</v>
      </c>
      <c r="F22" t="str">
        <f>VLOOKUP(A22,HOP!A:C,3,0)</f>
        <v>2528003</v>
      </c>
      <c r="G22">
        <f t="shared" si="0"/>
        <v>0</v>
      </c>
      <c r="H22" t="str">
        <f t="shared" si="1"/>
        <v>，2528003</v>
      </c>
      <c r="I22" t="str">
        <f>VLOOKUP(A22,HOP!A:U,21,0)</f>
        <v>直连</v>
      </c>
    </row>
    <row r="23" ht="14.25" customHeight="1" spans="1:9">
      <c r="A23" s="6" t="s">
        <v>199</v>
      </c>
      <c r="B23" s="7" t="s">
        <v>176</v>
      </c>
      <c r="C23" s="7" t="s">
        <v>192</v>
      </c>
      <c r="D23" s="3">
        <v>105</v>
      </c>
      <c r="E23" t="str">
        <f>VLOOKUP(A23,HOP!A:L,12,0)</f>
        <v>105.00</v>
      </c>
      <c r="F23" t="str">
        <f>VLOOKUP(A23,HOP!A:C,3,0)</f>
        <v>2527875</v>
      </c>
      <c r="G23">
        <f t="shared" si="0"/>
        <v>0</v>
      </c>
      <c r="H23" t="str">
        <f t="shared" si="1"/>
        <v>，2527875</v>
      </c>
      <c r="I23" t="str">
        <f>VLOOKUP(A23,HOP!A:U,21,0)</f>
        <v>直连</v>
      </c>
    </row>
    <row r="24" ht="14.25" customHeight="1" spans="1:9">
      <c r="A24" s="6" t="s">
        <v>205</v>
      </c>
      <c r="B24" s="7" t="s">
        <v>176</v>
      </c>
      <c r="C24" s="7" t="s">
        <v>192</v>
      </c>
      <c r="D24" s="3">
        <v>115</v>
      </c>
      <c r="E24" t="str">
        <f>VLOOKUP(A24,HOP!A:L,12,0)</f>
        <v>115.00</v>
      </c>
      <c r="F24" t="str">
        <f>VLOOKUP(A24,HOP!A:C,3,0)</f>
        <v>2528562</v>
      </c>
      <c r="G24">
        <f t="shared" si="0"/>
        <v>0</v>
      </c>
      <c r="H24" t="str">
        <f t="shared" si="1"/>
        <v>，2528562</v>
      </c>
      <c r="I24" t="str">
        <f>VLOOKUP(A24,HOP!A:U,21,0)</f>
        <v>直连</v>
      </c>
    </row>
    <row r="25" ht="14.25" customHeight="1" spans="1:9">
      <c r="A25" s="6" t="s">
        <v>209</v>
      </c>
      <c r="B25" s="7" t="s">
        <v>192</v>
      </c>
      <c r="C25" s="7" t="s">
        <v>213</v>
      </c>
      <c r="D25" s="3">
        <v>264</v>
      </c>
      <c r="E25" t="str">
        <f>VLOOKUP(A25,HOP!A:L,12,0)</f>
        <v>264.00</v>
      </c>
      <c r="F25" t="str">
        <f>VLOOKUP(A25,HOP!A:C,3,0)</f>
        <v>2527908</v>
      </c>
      <c r="G25">
        <f t="shared" si="0"/>
        <v>0</v>
      </c>
      <c r="H25" t="str">
        <f t="shared" si="1"/>
        <v>，2527908</v>
      </c>
      <c r="I25" t="str">
        <f>VLOOKUP(A25,HOP!A:U,21,0)</f>
        <v>直连</v>
      </c>
    </row>
    <row r="26" ht="14.25" customHeight="1" spans="1:9">
      <c r="A26" s="6" t="s">
        <v>218</v>
      </c>
      <c r="B26" s="7" t="s">
        <v>213</v>
      </c>
      <c r="C26" s="7" t="s">
        <v>220</v>
      </c>
      <c r="D26" s="3">
        <v>123</v>
      </c>
      <c r="E26" t="str">
        <f>VLOOKUP(A26,HOP!A:L,12,0)</f>
        <v>123.00</v>
      </c>
      <c r="F26" t="str">
        <f>VLOOKUP(A26,HOP!A:C,3,0)</f>
        <v>2528597</v>
      </c>
      <c r="G26">
        <f t="shared" si="0"/>
        <v>0</v>
      </c>
      <c r="H26" t="str">
        <f t="shared" si="1"/>
        <v>，2528597</v>
      </c>
      <c r="I26" t="str">
        <f>VLOOKUP(A26,HOP!A:U,21,0)</f>
        <v>直连</v>
      </c>
    </row>
    <row r="28" spans="4:4">
      <c r="D28" s="3">
        <f>SUM(D2:D27)</f>
        <v>3439</v>
      </c>
    </row>
    <row r="29" ht="14.25" spans="4:4">
      <c r="D29" s="8" t="s">
        <v>22</v>
      </c>
    </row>
    <row r="32" spans="1:1">
      <c r="A32" t="s">
        <v>235</v>
      </c>
    </row>
    <row r="33" spans="1:1">
      <c r="A33" s="5" t="s">
        <v>236</v>
      </c>
    </row>
  </sheetData>
  <autoFilter ref="A1:I2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237</v>
      </c>
      <c r="B1" s="2" t="s">
        <v>238</v>
      </c>
      <c r="C1" s="2" t="s">
        <v>239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240</v>
      </c>
      <c r="I1" s="2" t="s">
        <v>241</v>
      </c>
      <c r="J1" s="2" t="s">
        <v>242</v>
      </c>
      <c r="K1" s="2" t="s">
        <v>243</v>
      </c>
      <c r="L1" s="2" t="s">
        <v>244</v>
      </c>
      <c r="M1" s="2" t="s">
        <v>245</v>
      </c>
      <c r="N1" s="2" t="s">
        <v>246</v>
      </c>
      <c r="O1" s="2" t="s">
        <v>247</v>
      </c>
      <c r="P1" s="2" t="s">
        <v>248</v>
      </c>
      <c r="Q1" s="2" t="s">
        <v>249</v>
      </c>
      <c r="R1" s="2" t="s">
        <v>250</v>
      </c>
      <c r="S1" s="2" t="s">
        <v>251</v>
      </c>
      <c r="T1" s="2" t="s">
        <v>252</v>
      </c>
      <c r="U1" s="2" t="s">
        <v>253</v>
      </c>
    </row>
    <row r="2" s="1" customFormat="1" spans="1:21">
      <c r="A2" s="1" t="s">
        <v>218</v>
      </c>
      <c r="B2" s="1" t="s">
        <v>176</v>
      </c>
      <c r="C2" s="1" t="s">
        <v>254</v>
      </c>
      <c r="D2" s="1" t="s">
        <v>255</v>
      </c>
      <c r="E2" s="1" t="s">
        <v>219</v>
      </c>
      <c r="F2" s="1" t="s">
        <v>213</v>
      </c>
      <c r="G2" s="1" t="s">
        <v>220</v>
      </c>
      <c r="H2" s="1" t="s">
        <v>256</v>
      </c>
      <c r="I2" s="1" t="s">
        <v>257</v>
      </c>
      <c r="J2" s="1" t="s">
        <v>258</v>
      </c>
      <c r="K2" s="1" t="s">
        <v>257</v>
      </c>
      <c r="L2" s="1" t="s">
        <v>257</v>
      </c>
      <c r="M2" s="1" t="s">
        <v>259</v>
      </c>
      <c r="N2" s="1" t="s">
        <v>259</v>
      </c>
      <c r="O2" s="1" t="s">
        <v>260</v>
      </c>
      <c r="P2" s="1" t="s">
        <v>261</v>
      </c>
      <c r="Q2" s="1" t="s">
        <v>262</v>
      </c>
      <c r="R2" s="1" t="s">
        <v>263</v>
      </c>
      <c r="S2" s="1" t="s">
        <v>71</v>
      </c>
      <c r="T2" s="1" t="s">
        <v>264</v>
      </c>
      <c r="U2" s="1" t="s">
        <v>265</v>
      </c>
    </row>
    <row r="3" s="1" customFormat="1" spans="1:21">
      <c r="A3" s="1" t="s">
        <v>205</v>
      </c>
      <c r="B3" s="1" t="s">
        <v>176</v>
      </c>
      <c r="C3" s="1" t="s">
        <v>266</v>
      </c>
      <c r="D3" s="1" t="s">
        <v>267</v>
      </c>
      <c r="E3" s="1" t="s">
        <v>208</v>
      </c>
      <c r="F3" s="1" t="s">
        <v>176</v>
      </c>
      <c r="G3" s="1" t="s">
        <v>192</v>
      </c>
      <c r="H3" s="1" t="s">
        <v>256</v>
      </c>
      <c r="I3" s="1" t="s">
        <v>268</v>
      </c>
      <c r="J3" s="1" t="s">
        <v>258</v>
      </c>
      <c r="K3" s="1" t="s">
        <v>268</v>
      </c>
      <c r="L3" s="1" t="s">
        <v>268</v>
      </c>
      <c r="M3" s="1" t="s">
        <v>259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269</v>
      </c>
      <c r="S3" s="1" t="s">
        <v>71</v>
      </c>
      <c r="T3" s="1" t="s">
        <v>264</v>
      </c>
      <c r="U3" s="1" t="s">
        <v>265</v>
      </c>
    </row>
    <row r="4" s="1" customFormat="1" spans="1:21">
      <c r="A4" s="1" t="s">
        <v>198</v>
      </c>
      <c r="B4" s="1" t="s">
        <v>176</v>
      </c>
      <c r="C4" s="1" t="s">
        <v>270</v>
      </c>
      <c r="D4" s="1" t="s">
        <v>271</v>
      </c>
      <c r="E4" s="1" t="s">
        <v>146</v>
      </c>
      <c r="F4" s="1" t="s">
        <v>176</v>
      </c>
      <c r="G4" s="1" t="s">
        <v>192</v>
      </c>
      <c r="H4" s="1" t="s">
        <v>256</v>
      </c>
      <c r="I4" s="1" t="s">
        <v>272</v>
      </c>
      <c r="J4" s="1" t="s">
        <v>258</v>
      </c>
      <c r="K4" s="1" t="s">
        <v>272</v>
      </c>
      <c r="L4" s="1" t="s">
        <v>272</v>
      </c>
      <c r="M4" s="1" t="s">
        <v>259</v>
      </c>
      <c r="N4" s="1" t="s">
        <v>259</v>
      </c>
      <c r="O4" s="1" t="s">
        <v>260</v>
      </c>
      <c r="P4" s="1" t="s">
        <v>261</v>
      </c>
      <c r="Q4" s="1" t="s">
        <v>262</v>
      </c>
      <c r="R4" s="1" t="s">
        <v>273</v>
      </c>
      <c r="S4" s="1" t="s">
        <v>71</v>
      </c>
      <c r="T4" s="1" t="s">
        <v>264</v>
      </c>
      <c r="U4" s="1" t="s">
        <v>265</v>
      </c>
    </row>
    <row r="5" s="1" customFormat="1" spans="1:21">
      <c r="A5" s="1" t="s">
        <v>209</v>
      </c>
      <c r="B5" s="1" t="s">
        <v>176</v>
      </c>
      <c r="C5" s="1" t="s">
        <v>274</v>
      </c>
      <c r="D5" s="1" t="s">
        <v>275</v>
      </c>
      <c r="E5" s="1" t="s">
        <v>276</v>
      </c>
      <c r="F5" s="1" t="s">
        <v>192</v>
      </c>
      <c r="G5" s="1" t="s">
        <v>213</v>
      </c>
      <c r="H5" s="1" t="s">
        <v>256</v>
      </c>
      <c r="I5" s="1" t="s">
        <v>277</v>
      </c>
      <c r="J5" s="1" t="s">
        <v>258</v>
      </c>
      <c r="K5" s="1" t="s">
        <v>277</v>
      </c>
      <c r="L5" s="1" t="s">
        <v>277</v>
      </c>
      <c r="M5" s="1" t="s">
        <v>259</v>
      </c>
      <c r="N5" s="1" t="s">
        <v>259</v>
      </c>
      <c r="O5" s="1" t="s">
        <v>260</v>
      </c>
      <c r="P5" s="1" t="s">
        <v>261</v>
      </c>
      <c r="Q5" s="1" t="s">
        <v>262</v>
      </c>
      <c r="R5" s="1" t="s">
        <v>278</v>
      </c>
      <c r="S5" s="1" t="s">
        <v>71</v>
      </c>
      <c r="T5" s="1" t="s">
        <v>264</v>
      </c>
      <c r="U5" s="1" t="s">
        <v>265</v>
      </c>
    </row>
    <row r="6" s="1" customFormat="1" spans="1:21">
      <c r="A6" s="1" t="s">
        <v>199</v>
      </c>
      <c r="B6" s="1" t="s">
        <v>176</v>
      </c>
      <c r="C6" s="1" t="s">
        <v>279</v>
      </c>
      <c r="D6" s="1" t="s">
        <v>201</v>
      </c>
      <c r="E6" s="1" t="s">
        <v>202</v>
      </c>
      <c r="F6" s="1" t="s">
        <v>176</v>
      </c>
      <c r="G6" s="1" t="s">
        <v>192</v>
      </c>
      <c r="H6" s="1" t="s">
        <v>256</v>
      </c>
      <c r="I6" s="1" t="s">
        <v>280</v>
      </c>
      <c r="J6" s="1" t="s">
        <v>258</v>
      </c>
      <c r="K6" s="1" t="s">
        <v>280</v>
      </c>
      <c r="L6" s="1" t="s">
        <v>280</v>
      </c>
      <c r="M6" s="1" t="s">
        <v>259</v>
      </c>
      <c r="N6" s="1" t="s">
        <v>259</v>
      </c>
      <c r="O6" s="1" t="s">
        <v>260</v>
      </c>
      <c r="P6" s="1" t="s">
        <v>261</v>
      </c>
      <c r="Q6" s="1" t="s">
        <v>262</v>
      </c>
      <c r="R6" s="1" t="s">
        <v>281</v>
      </c>
      <c r="S6" s="1" t="s">
        <v>71</v>
      </c>
      <c r="T6" s="1" t="s">
        <v>264</v>
      </c>
      <c r="U6" s="1" t="s">
        <v>265</v>
      </c>
    </row>
    <row r="7" s="1" customFormat="1" spans="1:21">
      <c r="A7" s="1" t="s">
        <v>197</v>
      </c>
      <c r="B7" s="1" t="s">
        <v>176</v>
      </c>
      <c r="C7" s="1" t="s">
        <v>282</v>
      </c>
      <c r="D7" s="1" t="s">
        <v>255</v>
      </c>
      <c r="E7" s="1" t="s">
        <v>131</v>
      </c>
      <c r="F7" s="1" t="s">
        <v>176</v>
      </c>
      <c r="G7" s="1" t="s">
        <v>192</v>
      </c>
      <c r="H7" s="1" t="s">
        <v>256</v>
      </c>
      <c r="I7" s="1" t="s">
        <v>283</v>
      </c>
      <c r="J7" s="1" t="s">
        <v>258</v>
      </c>
      <c r="K7" s="1" t="s">
        <v>283</v>
      </c>
      <c r="L7" s="1" t="s">
        <v>283</v>
      </c>
      <c r="M7" s="1" t="s">
        <v>259</v>
      </c>
      <c r="N7" s="1" t="s">
        <v>259</v>
      </c>
      <c r="O7" s="1" t="s">
        <v>260</v>
      </c>
      <c r="P7" s="1" t="s">
        <v>261</v>
      </c>
      <c r="Q7" s="1" t="s">
        <v>262</v>
      </c>
      <c r="R7" s="1" t="s">
        <v>284</v>
      </c>
      <c r="S7" s="1" t="s">
        <v>71</v>
      </c>
      <c r="T7" s="1" t="s">
        <v>264</v>
      </c>
      <c r="U7" s="1" t="s">
        <v>265</v>
      </c>
    </row>
    <row r="8" s="1" customFormat="1" spans="1:21">
      <c r="A8" s="1" t="s">
        <v>185</v>
      </c>
      <c r="B8" s="1" t="s">
        <v>132</v>
      </c>
      <c r="C8" s="1" t="s">
        <v>285</v>
      </c>
      <c r="D8" s="1" t="s">
        <v>286</v>
      </c>
      <c r="E8" s="1" t="s">
        <v>186</v>
      </c>
      <c r="F8" s="1" t="s">
        <v>132</v>
      </c>
      <c r="G8" s="1" t="s">
        <v>176</v>
      </c>
      <c r="H8" s="1" t="s">
        <v>256</v>
      </c>
      <c r="I8" s="1" t="s">
        <v>287</v>
      </c>
      <c r="J8" s="1" t="s">
        <v>258</v>
      </c>
      <c r="K8" s="1" t="s">
        <v>287</v>
      </c>
      <c r="L8" s="1" t="s">
        <v>287</v>
      </c>
      <c r="M8" s="1" t="s">
        <v>259</v>
      </c>
      <c r="N8" s="1" t="s">
        <v>259</v>
      </c>
      <c r="O8" s="1" t="s">
        <v>260</v>
      </c>
      <c r="P8" s="1" t="s">
        <v>261</v>
      </c>
      <c r="Q8" s="1" t="s">
        <v>262</v>
      </c>
      <c r="R8" s="1" t="s">
        <v>288</v>
      </c>
      <c r="S8" s="1" t="s">
        <v>71</v>
      </c>
      <c r="T8" s="1" t="s">
        <v>264</v>
      </c>
      <c r="U8" s="1" t="s">
        <v>265</v>
      </c>
    </row>
    <row r="9" s="1" customFormat="1" spans="1:21">
      <c r="A9" s="1" t="s">
        <v>172</v>
      </c>
      <c r="B9" s="1" t="s">
        <v>132</v>
      </c>
      <c r="C9" s="1" t="s">
        <v>289</v>
      </c>
      <c r="D9" s="1" t="s">
        <v>286</v>
      </c>
      <c r="E9" s="1" t="s">
        <v>175</v>
      </c>
      <c r="F9" s="1" t="s">
        <v>132</v>
      </c>
      <c r="G9" s="1" t="s">
        <v>176</v>
      </c>
      <c r="H9" s="1" t="s">
        <v>256</v>
      </c>
      <c r="I9" s="1" t="s">
        <v>287</v>
      </c>
      <c r="J9" s="1" t="s">
        <v>258</v>
      </c>
      <c r="K9" s="1" t="s">
        <v>287</v>
      </c>
      <c r="L9" s="1" t="s">
        <v>287</v>
      </c>
      <c r="M9" s="1" t="s">
        <v>259</v>
      </c>
      <c r="N9" s="1" t="s">
        <v>259</v>
      </c>
      <c r="O9" s="1" t="s">
        <v>260</v>
      </c>
      <c r="P9" s="1" t="s">
        <v>261</v>
      </c>
      <c r="Q9" s="1" t="s">
        <v>262</v>
      </c>
      <c r="R9" s="1" t="s">
        <v>290</v>
      </c>
      <c r="S9" s="1" t="s">
        <v>71</v>
      </c>
      <c r="T9" s="1" t="s">
        <v>264</v>
      </c>
      <c r="U9" s="1" t="s">
        <v>265</v>
      </c>
    </row>
    <row r="10" s="1" customFormat="1" spans="1:21">
      <c r="A10" s="1" t="s">
        <v>181</v>
      </c>
      <c r="B10" s="1" t="s">
        <v>132</v>
      </c>
      <c r="C10" s="1" t="s">
        <v>291</v>
      </c>
      <c r="D10" s="1" t="s">
        <v>255</v>
      </c>
      <c r="E10" s="1" t="s">
        <v>131</v>
      </c>
      <c r="F10" s="1" t="s">
        <v>132</v>
      </c>
      <c r="G10" s="1" t="s">
        <v>176</v>
      </c>
      <c r="H10" s="1" t="s">
        <v>256</v>
      </c>
      <c r="I10" s="1" t="s">
        <v>292</v>
      </c>
      <c r="J10" s="1" t="s">
        <v>258</v>
      </c>
      <c r="K10" s="1" t="s">
        <v>292</v>
      </c>
      <c r="L10" s="1" t="s">
        <v>292</v>
      </c>
      <c r="M10" s="1" t="s">
        <v>259</v>
      </c>
      <c r="N10" s="1" t="s">
        <v>259</v>
      </c>
      <c r="O10" s="1" t="s">
        <v>260</v>
      </c>
      <c r="P10" s="1" t="s">
        <v>261</v>
      </c>
      <c r="Q10" s="1" t="s">
        <v>262</v>
      </c>
      <c r="R10" s="1" t="s">
        <v>293</v>
      </c>
      <c r="S10" s="1" t="s">
        <v>71</v>
      </c>
      <c r="T10" s="1" t="s">
        <v>264</v>
      </c>
      <c r="U10" s="1" t="s">
        <v>265</v>
      </c>
    </row>
    <row r="11" s="1" customFormat="1" spans="1:21">
      <c r="A11" s="1" t="s">
        <v>187</v>
      </c>
      <c r="B11" s="1" t="s">
        <v>132</v>
      </c>
      <c r="C11" s="1" t="s">
        <v>294</v>
      </c>
      <c r="D11" s="1" t="s">
        <v>271</v>
      </c>
      <c r="E11" s="1" t="s">
        <v>146</v>
      </c>
      <c r="F11" s="1" t="s">
        <v>132</v>
      </c>
      <c r="G11" s="1" t="s">
        <v>176</v>
      </c>
      <c r="H11" s="1" t="s">
        <v>256</v>
      </c>
      <c r="I11" s="1" t="s">
        <v>272</v>
      </c>
      <c r="J11" s="1" t="s">
        <v>258</v>
      </c>
      <c r="K11" s="1" t="s">
        <v>272</v>
      </c>
      <c r="L11" s="1" t="s">
        <v>272</v>
      </c>
      <c r="M11" s="1" t="s">
        <v>259</v>
      </c>
      <c r="N11" s="1" t="s">
        <v>259</v>
      </c>
      <c r="O11" s="1" t="s">
        <v>260</v>
      </c>
      <c r="P11" s="1" t="s">
        <v>261</v>
      </c>
      <c r="Q11" s="1" t="s">
        <v>262</v>
      </c>
      <c r="R11" s="1" t="s">
        <v>295</v>
      </c>
      <c r="S11" s="1" t="s">
        <v>71</v>
      </c>
      <c r="T11" s="1" t="s">
        <v>264</v>
      </c>
      <c r="U11" s="1" t="s">
        <v>265</v>
      </c>
    </row>
    <row r="12" s="1" customFormat="1" spans="1:21">
      <c r="A12" s="1" t="s">
        <v>164</v>
      </c>
      <c r="B12" s="1" t="s">
        <v>96</v>
      </c>
      <c r="C12" s="1" t="s">
        <v>296</v>
      </c>
      <c r="D12" s="1" t="s">
        <v>297</v>
      </c>
      <c r="E12" s="1" t="s">
        <v>167</v>
      </c>
      <c r="F12" s="1" t="s">
        <v>96</v>
      </c>
      <c r="G12" s="1" t="s">
        <v>132</v>
      </c>
      <c r="H12" s="1" t="s">
        <v>256</v>
      </c>
      <c r="I12" s="1" t="s">
        <v>268</v>
      </c>
      <c r="J12" s="1" t="s">
        <v>258</v>
      </c>
      <c r="K12" s="1" t="s">
        <v>268</v>
      </c>
      <c r="L12" s="1" t="s">
        <v>268</v>
      </c>
      <c r="M12" s="1" t="s">
        <v>259</v>
      </c>
      <c r="N12" s="1" t="s">
        <v>259</v>
      </c>
      <c r="O12" s="1" t="s">
        <v>260</v>
      </c>
      <c r="P12" s="1" t="s">
        <v>261</v>
      </c>
      <c r="Q12" s="1" t="s">
        <v>262</v>
      </c>
      <c r="R12" s="1" t="s">
        <v>298</v>
      </c>
      <c r="S12" s="1" t="s">
        <v>71</v>
      </c>
      <c r="T12" s="1" t="s">
        <v>264</v>
      </c>
      <c r="U12" s="1" t="s">
        <v>265</v>
      </c>
    </row>
    <row r="13" s="1" customFormat="1" spans="1:21">
      <c r="A13" s="1" t="s">
        <v>136</v>
      </c>
      <c r="B13" s="1" t="s">
        <v>96</v>
      </c>
      <c r="C13" s="1" t="s">
        <v>299</v>
      </c>
      <c r="D13" s="1" t="s">
        <v>138</v>
      </c>
      <c r="E13" s="1" t="s">
        <v>139</v>
      </c>
      <c r="F13" s="1" t="s">
        <v>96</v>
      </c>
      <c r="G13" s="1" t="s">
        <v>132</v>
      </c>
      <c r="H13" s="1" t="s">
        <v>256</v>
      </c>
      <c r="I13" s="1" t="s">
        <v>300</v>
      </c>
      <c r="J13" s="1" t="s">
        <v>258</v>
      </c>
      <c r="K13" s="1" t="s">
        <v>300</v>
      </c>
      <c r="L13" s="1" t="s">
        <v>300</v>
      </c>
      <c r="M13" s="1" t="s">
        <v>259</v>
      </c>
      <c r="N13" s="1" t="s">
        <v>259</v>
      </c>
      <c r="O13" s="1" t="s">
        <v>260</v>
      </c>
      <c r="P13" s="1" t="s">
        <v>261</v>
      </c>
      <c r="Q13" s="1" t="s">
        <v>262</v>
      </c>
      <c r="R13" s="1" t="s">
        <v>301</v>
      </c>
      <c r="S13" s="1" t="s">
        <v>71</v>
      </c>
      <c r="T13" s="1" t="s">
        <v>264</v>
      </c>
      <c r="U13" s="1" t="s">
        <v>265</v>
      </c>
    </row>
    <row r="14" s="1" customFormat="1" spans="1:21">
      <c r="A14" s="1" t="s">
        <v>158</v>
      </c>
      <c r="B14" s="1" t="s">
        <v>96</v>
      </c>
      <c r="C14" s="1" t="s">
        <v>302</v>
      </c>
      <c r="D14" s="1" t="s">
        <v>255</v>
      </c>
      <c r="E14" s="1" t="s">
        <v>159</v>
      </c>
      <c r="F14" s="1" t="s">
        <v>96</v>
      </c>
      <c r="G14" s="1" t="s">
        <v>132</v>
      </c>
      <c r="H14" s="1" t="s">
        <v>256</v>
      </c>
      <c r="I14" s="1" t="s">
        <v>303</v>
      </c>
      <c r="J14" s="1" t="s">
        <v>258</v>
      </c>
      <c r="K14" s="1" t="s">
        <v>303</v>
      </c>
      <c r="L14" s="1" t="s">
        <v>303</v>
      </c>
      <c r="M14" s="1" t="s">
        <v>259</v>
      </c>
      <c r="N14" s="1" t="s">
        <v>259</v>
      </c>
      <c r="O14" s="1" t="s">
        <v>260</v>
      </c>
      <c r="P14" s="1" t="s">
        <v>261</v>
      </c>
      <c r="Q14" s="1" t="s">
        <v>262</v>
      </c>
      <c r="R14" s="1" t="s">
        <v>304</v>
      </c>
      <c r="S14" s="1" t="s">
        <v>71</v>
      </c>
      <c r="T14" s="1" t="s">
        <v>264</v>
      </c>
      <c r="U14" s="1" t="s">
        <v>265</v>
      </c>
    </row>
    <row r="15" s="1" customFormat="1" spans="1:21">
      <c r="A15" s="1" t="s">
        <v>150</v>
      </c>
      <c r="B15" s="1" t="s">
        <v>96</v>
      </c>
      <c r="C15" s="1" t="s">
        <v>305</v>
      </c>
      <c r="D15" s="1" t="s">
        <v>152</v>
      </c>
      <c r="E15" s="1" t="s">
        <v>153</v>
      </c>
      <c r="F15" s="1" t="s">
        <v>96</v>
      </c>
      <c r="G15" s="1" t="s">
        <v>132</v>
      </c>
      <c r="H15" s="1" t="s">
        <v>256</v>
      </c>
      <c r="I15" s="1" t="s">
        <v>306</v>
      </c>
      <c r="J15" s="1" t="s">
        <v>258</v>
      </c>
      <c r="K15" s="1" t="s">
        <v>306</v>
      </c>
      <c r="L15" s="1" t="s">
        <v>306</v>
      </c>
      <c r="M15" s="1" t="s">
        <v>259</v>
      </c>
      <c r="N15" s="1" t="s">
        <v>259</v>
      </c>
      <c r="O15" s="1" t="s">
        <v>260</v>
      </c>
      <c r="P15" s="1" t="s">
        <v>261</v>
      </c>
      <c r="Q15" s="1" t="s">
        <v>262</v>
      </c>
      <c r="R15" s="1" t="s">
        <v>307</v>
      </c>
      <c r="S15" s="1" t="s">
        <v>71</v>
      </c>
      <c r="T15" s="1" t="s">
        <v>264</v>
      </c>
      <c r="U15" s="1" t="s">
        <v>265</v>
      </c>
    </row>
    <row r="16" s="1" customFormat="1" spans="1:21">
      <c r="A16" s="1" t="s">
        <v>143</v>
      </c>
      <c r="B16" s="1" t="s">
        <v>96</v>
      </c>
      <c r="C16" s="1" t="s">
        <v>308</v>
      </c>
      <c r="D16" s="1" t="s">
        <v>271</v>
      </c>
      <c r="E16" s="1" t="s">
        <v>146</v>
      </c>
      <c r="F16" s="1" t="s">
        <v>96</v>
      </c>
      <c r="G16" s="1" t="s">
        <v>132</v>
      </c>
      <c r="H16" s="1" t="s">
        <v>256</v>
      </c>
      <c r="I16" s="1" t="s">
        <v>272</v>
      </c>
      <c r="J16" s="1" t="s">
        <v>258</v>
      </c>
      <c r="K16" s="1" t="s">
        <v>272</v>
      </c>
      <c r="L16" s="1" t="s">
        <v>272</v>
      </c>
      <c r="M16" s="1" t="s">
        <v>259</v>
      </c>
      <c r="N16" s="1" t="s">
        <v>259</v>
      </c>
      <c r="O16" s="1" t="s">
        <v>260</v>
      </c>
      <c r="P16" s="1" t="s">
        <v>261</v>
      </c>
      <c r="Q16" s="1" t="s">
        <v>262</v>
      </c>
      <c r="R16" s="1" t="s">
        <v>309</v>
      </c>
      <c r="S16" s="1" t="s">
        <v>71</v>
      </c>
      <c r="T16" s="1" t="s">
        <v>264</v>
      </c>
      <c r="U16" s="1" t="s">
        <v>265</v>
      </c>
    </row>
    <row r="17" s="1" customFormat="1" spans="1:21">
      <c r="A17" s="1" t="s">
        <v>128</v>
      </c>
      <c r="B17" s="1" t="s">
        <v>96</v>
      </c>
      <c r="C17" s="1" t="s">
        <v>310</v>
      </c>
      <c r="D17" s="1" t="s">
        <v>255</v>
      </c>
      <c r="E17" s="1" t="s">
        <v>131</v>
      </c>
      <c r="F17" s="1" t="s">
        <v>96</v>
      </c>
      <c r="G17" s="1" t="s">
        <v>132</v>
      </c>
      <c r="H17" s="1" t="s">
        <v>256</v>
      </c>
      <c r="I17" s="1" t="s">
        <v>283</v>
      </c>
      <c r="J17" s="1" t="s">
        <v>258</v>
      </c>
      <c r="K17" s="1" t="s">
        <v>283</v>
      </c>
      <c r="L17" s="1" t="s">
        <v>283</v>
      </c>
      <c r="M17" s="1" t="s">
        <v>259</v>
      </c>
      <c r="N17" s="1" t="s">
        <v>259</v>
      </c>
      <c r="O17" s="1" t="s">
        <v>260</v>
      </c>
      <c r="P17" s="1" t="s">
        <v>261</v>
      </c>
      <c r="Q17" s="1" t="s">
        <v>262</v>
      </c>
      <c r="R17" s="1" t="s">
        <v>311</v>
      </c>
      <c r="S17" s="1" t="s">
        <v>71</v>
      </c>
      <c r="T17" s="1" t="s">
        <v>264</v>
      </c>
      <c r="U17" s="1" t="s">
        <v>265</v>
      </c>
    </row>
    <row r="18" s="1" customFormat="1" spans="1:21">
      <c r="A18" s="1" t="s">
        <v>111</v>
      </c>
      <c r="B18" s="1" t="s">
        <v>78</v>
      </c>
      <c r="C18" s="1" t="s">
        <v>312</v>
      </c>
      <c r="D18" s="1" t="s">
        <v>313</v>
      </c>
      <c r="E18" s="1" t="s">
        <v>114</v>
      </c>
      <c r="F18" s="1" t="s">
        <v>78</v>
      </c>
      <c r="G18" s="1" t="s">
        <v>96</v>
      </c>
      <c r="H18" s="1" t="s">
        <v>256</v>
      </c>
      <c r="I18" s="1" t="s">
        <v>314</v>
      </c>
      <c r="J18" s="1" t="s">
        <v>258</v>
      </c>
      <c r="K18" s="1" t="s">
        <v>314</v>
      </c>
      <c r="L18" s="1" t="s">
        <v>314</v>
      </c>
      <c r="M18" s="1" t="s">
        <v>259</v>
      </c>
      <c r="N18" s="1" t="s">
        <v>259</v>
      </c>
      <c r="O18" s="1" t="s">
        <v>260</v>
      </c>
      <c r="P18" s="1" t="s">
        <v>261</v>
      </c>
      <c r="Q18" s="1" t="s">
        <v>262</v>
      </c>
      <c r="R18" s="1" t="s">
        <v>315</v>
      </c>
      <c r="S18" s="1" t="s">
        <v>71</v>
      </c>
      <c r="T18" s="1" t="s">
        <v>264</v>
      </c>
      <c r="U18" s="1" t="s">
        <v>265</v>
      </c>
    </row>
    <row r="19" s="1" customFormat="1" spans="1:21">
      <c r="A19" s="1" t="s">
        <v>92</v>
      </c>
      <c r="B19" s="1" t="s">
        <v>78</v>
      </c>
      <c r="C19" s="1" t="s">
        <v>316</v>
      </c>
      <c r="D19" s="1" t="s">
        <v>94</v>
      </c>
      <c r="E19" s="1" t="s">
        <v>95</v>
      </c>
      <c r="F19" s="1" t="s">
        <v>78</v>
      </c>
      <c r="G19" s="1" t="s">
        <v>96</v>
      </c>
      <c r="H19" s="1" t="s">
        <v>256</v>
      </c>
      <c r="I19" s="1" t="s">
        <v>317</v>
      </c>
      <c r="J19" s="1" t="s">
        <v>258</v>
      </c>
      <c r="K19" s="1" t="s">
        <v>317</v>
      </c>
      <c r="L19" s="1" t="s">
        <v>317</v>
      </c>
      <c r="M19" s="1" t="s">
        <v>259</v>
      </c>
      <c r="N19" s="1" t="s">
        <v>259</v>
      </c>
      <c r="O19" s="1" t="s">
        <v>260</v>
      </c>
      <c r="P19" s="1" t="s">
        <v>261</v>
      </c>
      <c r="Q19" s="1" t="s">
        <v>262</v>
      </c>
      <c r="R19" s="1" t="s">
        <v>318</v>
      </c>
      <c r="S19" s="1" t="s">
        <v>71</v>
      </c>
      <c r="T19" s="1" t="s">
        <v>264</v>
      </c>
      <c r="U19" s="1" t="s">
        <v>265</v>
      </c>
    </row>
    <row r="20" s="1" customFormat="1" spans="1:21">
      <c r="A20" s="1" t="s">
        <v>109</v>
      </c>
      <c r="B20" s="1" t="s">
        <v>78</v>
      </c>
      <c r="C20" s="1" t="s">
        <v>319</v>
      </c>
      <c r="D20" s="1" t="s">
        <v>94</v>
      </c>
      <c r="E20" s="1" t="s">
        <v>110</v>
      </c>
      <c r="F20" s="1" t="s">
        <v>78</v>
      </c>
      <c r="G20" s="1" t="s">
        <v>96</v>
      </c>
      <c r="H20" s="1" t="s">
        <v>256</v>
      </c>
      <c r="I20" s="1" t="s">
        <v>317</v>
      </c>
      <c r="J20" s="1" t="s">
        <v>258</v>
      </c>
      <c r="K20" s="1" t="s">
        <v>317</v>
      </c>
      <c r="L20" s="1" t="s">
        <v>317</v>
      </c>
      <c r="M20" s="1" t="s">
        <v>259</v>
      </c>
      <c r="N20" s="1" t="s">
        <v>259</v>
      </c>
      <c r="O20" s="1" t="s">
        <v>260</v>
      </c>
      <c r="P20" s="1" t="s">
        <v>261</v>
      </c>
      <c r="Q20" s="1" t="s">
        <v>262</v>
      </c>
      <c r="R20" s="1" t="s">
        <v>320</v>
      </c>
      <c r="S20" s="1" t="s">
        <v>71</v>
      </c>
      <c r="T20" s="1" t="s">
        <v>264</v>
      </c>
      <c r="U20" s="1" t="s">
        <v>265</v>
      </c>
    </row>
    <row r="21" s="1" customFormat="1" spans="1:21">
      <c r="A21" s="1" t="s">
        <v>127</v>
      </c>
      <c r="B21" s="1" t="s">
        <v>78</v>
      </c>
      <c r="C21" s="1" t="s">
        <v>321</v>
      </c>
      <c r="D21" s="1" t="s">
        <v>322</v>
      </c>
      <c r="E21" s="1" t="s">
        <v>87</v>
      </c>
      <c r="F21" s="1" t="s">
        <v>78</v>
      </c>
      <c r="G21" s="1" t="s">
        <v>96</v>
      </c>
      <c r="H21" s="1" t="s">
        <v>256</v>
      </c>
      <c r="I21" s="1" t="s">
        <v>323</v>
      </c>
      <c r="J21" s="1" t="s">
        <v>258</v>
      </c>
      <c r="K21" s="1" t="s">
        <v>323</v>
      </c>
      <c r="L21" s="1" t="s">
        <v>323</v>
      </c>
      <c r="M21" s="1" t="s">
        <v>259</v>
      </c>
      <c r="N21" s="1" t="s">
        <v>259</v>
      </c>
      <c r="O21" s="1" t="s">
        <v>260</v>
      </c>
      <c r="P21" s="1" t="s">
        <v>261</v>
      </c>
      <c r="Q21" s="1" t="s">
        <v>262</v>
      </c>
      <c r="R21" s="1" t="s">
        <v>324</v>
      </c>
      <c r="S21" s="1" t="s">
        <v>71</v>
      </c>
      <c r="T21" s="1" t="s">
        <v>264</v>
      </c>
      <c r="U21" s="1" t="s">
        <v>265</v>
      </c>
    </row>
    <row r="22" s="1" customFormat="1" spans="1:21">
      <c r="A22" s="1" t="s">
        <v>101</v>
      </c>
      <c r="B22" s="1" t="s">
        <v>78</v>
      </c>
      <c r="C22" s="1" t="s">
        <v>325</v>
      </c>
      <c r="D22" s="1" t="s">
        <v>326</v>
      </c>
      <c r="E22" s="1" t="s">
        <v>104</v>
      </c>
      <c r="F22" s="1" t="s">
        <v>78</v>
      </c>
      <c r="G22" s="1" t="s">
        <v>96</v>
      </c>
      <c r="H22" s="1" t="s">
        <v>256</v>
      </c>
      <c r="I22" s="1" t="s">
        <v>327</v>
      </c>
      <c r="J22" s="1" t="s">
        <v>258</v>
      </c>
      <c r="K22" s="1" t="s">
        <v>327</v>
      </c>
      <c r="L22" s="1" t="s">
        <v>327</v>
      </c>
      <c r="M22" s="1" t="s">
        <v>259</v>
      </c>
      <c r="N22" s="1" t="s">
        <v>259</v>
      </c>
      <c r="O22" s="1" t="s">
        <v>260</v>
      </c>
      <c r="P22" s="1" t="s">
        <v>261</v>
      </c>
      <c r="Q22" s="1" t="s">
        <v>262</v>
      </c>
      <c r="R22" s="1" t="s">
        <v>328</v>
      </c>
      <c r="S22" s="1" t="s">
        <v>71</v>
      </c>
      <c r="T22" s="1" t="s">
        <v>264</v>
      </c>
      <c r="U22" s="1" t="s">
        <v>265</v>
      </c>
    </row>
    <row r="23" s="1" customFormat="1" spans="1:21">
      <c r="A23" s="1" t="s">
        <v>119</v>
      </c>
      <c r="B23" s="1" t="s">
        <v>78</v>
      </c>
      <c r="C23" s="1" t="s">
        <v>329</v>
      </c>
      <c r="D23" s="1" t="s">
        <v>330</v>
      </c>
      <c r="E23" s="1" t="s">
        <v>122</v>
      </c>
      <c r="F23" s="1" t="s">
        <v>78</v>
      </c>
      <c r="G23" s="1" t="s">
        <v>96</v>
      </c>
      <c r="H23" s="1" t="s">
        <v>256</v>
      </c>
      <c r="I23" s="1" t="s">
        <v>331</v>
      </c>
      <c r="J23" s="1" t="s">
        <v>258</v>
      </c>
      <c r="K23" s="1" t="s">
        <v>331</v>
      </c>
      <c r="L23" s="1" t="s">
        <v>331</v>
      </c>
      <c r="M23" s="1" t="s">
        <v>259</v>
      </c>
      <c r="N23" s="1" t="s">
        <v>259</v>
      </c>
      <c r="O23" s="1" t="s">
        <v>260</v>
      </c>
      <c r="P23" s="1" t="s">
        <v>261</v>
      </c>
      <c r="Q23" s="1" t="s">
        <v>262</v>
      </c>
      <c r="R23" s="1" t="s">
        <v>332</v>
      </c>
      <c r="S23" s="1" t="s">
        <v>71</v>
      </c>
      <c r="T23" s="1" t="s">
        <v>264</v>
      </c>
      <c r="U23" s="1" t="s">
        <v>265</v>
      </c>
    </row>
    <row r="24" s="1" customFormat="1" spans="1:21">
      <c r="A24" s="1" t="s">
        <v>69</v>
      </c>
      <c r="B24" s="1" t="s">
        <v>77</v>
      </c>
      <c r="C24" s="1" t="s">
        <v>333</v>
      </c>
      <c r="D24" s="1" t="s">
        <v>334</v>
      </c>
      <c r="E24" s="1" t="s">
        <v>335</v>
      </c>
      <c r="F24" s="1" t="s">
        <v>77</v>
      </c>
      <c r="G24" s="1" t="s">
        <v>78</v>
      </c>
      <c r="H24" s="1" t="s">
        <v>256</v>
      </c>
      <c r="I24" s="1" t="s">
        <v>336</v>
      </c>
      <c r="J24" s="1" t="s">
        <v>258</v>
      </c>
      <c r="K24" s="1" t="s">
        <v>336</v>
      </c>
      <c r="L24" s="1" t="s">
        <v>336</v>
      </c>
      <c r="M24" s="1" t="s">
        <v>259</v>
      </c>
      <c r="N24" s="1" t="s">
        <v>259</v>
      </c>
      <c r="O24" s="1" t="s">
        <v>260</v>
      </c>
      <c r="P24" s="1" t="s">
        <v>261</v>
      </c>
      <c r="Q24" s="1" t="s">
        <v>262</v>
      </c>
      <c r="R24" s="1" t="s">
        <v>337</v>
      </c>
      <c r="S24" s="1" t="s">
        <v>71</v>
      </c>
      <c r="T24" s="1" t="s">
        <v>264</v>
      </c>
      <c r="U24" s="1" t="s">
        <v>265</v>
      </c>
    </row>
    <row r="25" s="1" customFormat="1" spans="1:21">
      <c r="A25" s="1" t="s">
        <v>84</v>
      </c>
      <c r="B25" s="1" t="s">
        <v>77</v>
      </c>
      <c r="C25" s="1" t="s">
        <v>338</v>
      </c>
      <c r="D25" s="1" t="s">
        <v>322</v>
      </c>
      <c r="E25" s="1" t="s">
        <v>87</v>
      </c>
      <c r="F25" s="1" t="s">
        <v>77</v>
      </c>
      <c r="G25" s="1" t="s">
        <v>78</v>
      </c>
      <c r="H25" s="1" t="s">
        <v>256</v>
      </c>
      <c r="I25" s="1" t="s">
        <v>323</v>
      </c>
      <c r="J25" s="1" t="s">
        <v>258</v>
      </c>
      <c r="K25" s="1" t="s">
        <v>323</v>
      </c>
      <c r="L25" s="1" t="s">
        <v>323</v>
      </c>
      <c r="M25" s="1" t="s">
        <v>259</v>
      </c>
      <c r="N25" s="1" t="s">
        <v>259</v>
      </c>
      <c r="O25" s="1" t="s">
        <v>260</v>
      </c>
      <c r="P25" s="1" t="s">
        <v>261</v>
      </c>
      <c r="Q25" s="1" t="s">
        <v>262</v>
      </c>
      <c r="R25" s="1" t="s">
        <v>339</v>
      </c>
      <c r="S25" s="1" t="s">
        <v>71</v>
      </c>
      <c r="T25" s="1" t="s">
        <v>264</v>
      </c>
      <c r="U25" s="1" t="s">
        <v>265</v>
      </c>
    </row>
    <row r="26" s="1" customFormat="1" spans="1:21">
      <c r="A26" s="1" t="s">
        <v>188</v>
      </c>
      <c r="B26" s="1" t="s">
        <v>77</v>
      </c>
      <c r="C26" s="1" t="s">
        <v>340</v>
      </c>
      <c r="D26" s="1" t="s">
        <v>341</v>
      </c>
      <c r="E26" s="1" t="s">
        <v>191</v>
      </c>
      <c r="F26" s="1" t="s">
        <v>77</v>
      </c>
      <c r="G26" s="1" t="s">
        <v>192</v>
      </c>
      <c r="H26" s="1" t="s">
        <v>256</v>
      </c>
      <c r="I26" s="1" t="s">
        <v>342</v>
      </c>
      <c r="J26" s="1" t="s">
        <v>258</v>
      </c>
      <c r="K26" s="1" t="s">
        <v>342</v>
      </c>
      <c r="L26" s="1" t="s">
        <v>342</v>
      </c>
      <c r="M26" s="1" t="s">
        <v>259</v>
      </c>
      <c r="N26" s="1" t="s">
        <v>259</v>
      </c>
      <c r="O26" s="1" t="s">
        <v>260</v>
      </c>
      <c r="P26" s="1" t="s">
        <v>261</v>
      </c>
      <c r="Q26" s="1" t="s">
        <v>262</v>
      </c>
      <c r="R26" s="1" t="s">
        <v>343</v>
      </c>
      <c r="S26" s="1" t="s">
        <v>71</v>
      </c>
      <c r="T26" s="1" t="s">
        <v>264</v>
      </c>
      <c r="U26" s="1" t="s">
        <v>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70D5C6AA62CC486B8F6BC30481A63F29</vt:lpwstr>
  </property>
</Properties>
</file>