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对账!$A$1:$X$47</definedName>
  </definedNames>
  <calcPr calcId="144525"/>
</workbook>
</file>

<file path=xl/sharedStrings.xml><?xml version="1.0" encoding="utf-8"?>
<sst xmlns="http://schemas.openxmlformats.org/spreadsheetml/2006/main" count="1533" uniqueCount="579">
  <si>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</si>
  <si>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</si>
  <si>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</si>
  <si>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</si>
  <si>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</si>
  <si>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</si>
  <si>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</si>
  <si>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</si>
  <si>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</si>
  <si>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</si>
  <si>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</si>
  <si>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</si>
  <si>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</si>
  <si>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</si>
  <si>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</si>
  <si>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</si>
  <si>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</si>
  <si>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</si>
  <si>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</si>
  <si>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</si>
  <si>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</si>
  <si>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</si>
  <si>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</si>
  <si>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</si>
  <si>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</si>
  <si>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17154249273	</t>
  </si>
  <si>
    <t>Ctrip</t>
  </si>
  <si>
    <t>正常</t>
  </si>
  <si>
    <t>[韦恩县]努尔酒店(The Noor Hotel)(39907147)</t>
  </si>
  <si>
    <t>标准客房2张大床&lt;2人入住&gt;&lt;不退款&gt;</t>
  </si>
  <si>
    <t>USD</t>
  </si>
  <si>
    <t>Shepardson/Daniel Philip</t>
  </si>
  <si>
    <t>CA6352220502USD-W</t>
  </si>
  <si>
    <t>未提现</t>
  </si>
  <si>
    <t>携程开票</t>
  </si>
  <si>
    <t xml:space="preserve">2382821	</t>
  </si>
  <si>
    <t xml:space="preserve">72624	</t>
  </si>
  <si>
    <t xml:space="preserve">17201349998	</t>
  </si>
  <si>
    <t>[首尔]首尔玫菲尔大饭店(Mayfield Hotel Seoul)(16130951)</t>
  </si>
  <si>
    <t>高级双人房&lt;2人入住&gt;&lt;不退款&gt;</t>
  </si>
  <si>
    <t>Song/Taeho,Park/Jiae</t>
  </si>
  <si>
    <t xml:space="preserve">2401373	</t>
  </si>
  <si>
    <t xml:space="preserve">22047548	</t>
  </si>
  <si>
    <t xml:space="preserve">17649456604	</t>
  </si>
  <si>
    <t>[休斯敦]兰开斯特酒店(The Lancaster Hotel)(40055973)</t>
  </si>
  <si>
    <t>豪华客房1张特大床&lt;不退款&gt;&lt;2人入住&gt;</t>
  </si>
  <si>
    <t>KEMP/REBECCA K</t>
  </si>
  <si>
    <t xml:space="preserve">2467240	</t>
  </si>
  <si>
    <t xml:space="preserve">31795SC028166	</t>
  </si>
  <si>
    <t xml:space="preserve">17696351667	</t>
  </si>
  <si>
    <t>[华盛顿]华盛顿希尔顿酒店(Washington Hilton)(8903756)</t>
  </si>
  <si>
    <t>入住时指定双床房(至少连住2晚及以上)&lt;2人入住&gt;&lt;不退款&gt;</t>
  </si>
  <si>
    <t>Bala/Adithya,Patel/Ishan</t>
  </si>
  <si>
    <t xml:space="preserve">2477626	</t>
  </si>
  <si>
    <t xml:space="preserve">3245995463	</t>
  </si>
  <si>
    <t xml:space="preserve">17709244216	</t>
  </si>
  <si>
    <t>[Greens]格伦屋酒店(The Glen House Hotel)(39999202)</t>
  </si>
  <si>
    <t>标准间1特大床(至少连住2晚及以上)&lt;2人入住&gt;&lt;不退款&gt;</t>
  </si>
  <si>
    <t>Bisson/Nathan</t>
  </si>
  <si>
    <t xml:space="preserve">2481939	</t>
  </si>
  <si>
    <t xml:space="preserve">Acknowledged	</t>
  </si>
  <si>
    <t xml:space="preserve">17741602362	</t>
  </si>
  <si>
    <t>De Santis/Elena</t>
  </si>
  <si>
    <t xml:space="preserve">2490911	</t>
  </si>
  <si>
    <t xml:space="preserve">	</t>
  </si>
  <si>
    <t xml:space="preserve">17744299165	</t>
  </si>
  <si>
    <t>[新奥尔良]新奥尔良诺普西酒店(NOPSI Hotel, New Orleans)(44683399)</t>
  </si>
  <si>
    <t>豪华套房1张特大床&lt;2人入住&gt;&lt;不退款&gt;</t>
  </si>
  <si>
    <t>Graham/Lovera Chanel,Lee/Jarmez Dontez</t>
  </si>
  <si>
    <t xml:space="preserve">2492520	</t>
  </si>
  <si>
    <t xml:space="preserve">75045SC136395	</t>
  </si>
  <si>
    <t xml:space="preserve">17754077801	</t>
  </si>
  <si>
    <t>[马尔代夫]马尔代夫特里顿海滩Spa酒店(Triton Beach Hotel &amp; Spa Maldives)(39502887)</t>
  </si>
  <si>
    <t>经济型双人房(至少连住2晚及以上)&lt;2人入住&gt;&lt;不退款&gt;&lt;早餐&gt;</t>
  </si>
  <si>
    <t>Koh/Kristy,Koh/Kristy</t>
  </si>
  <si>
    <t>取消</t>
  </si>
  <si>
    <t xml:space="preserve">17763634853	</t>
  </si>
  <si>
    <t>[维莱丰坦]勒曼德酒店(Lémand Hotel)(39510141)</t>
  </si>
  <si>
    <t>双人间&lt;不退款&gt;&lt;2人入住&gt;</t>
  </si>
  <si>
    <t>Cordelette/Melissa</t>
  </si>
  <si>
    <t xml:space="preserve">2498606	</t>
  </si>
  <si>
    <t xml:space="preserve">2-253474-8040	</t>
  </si>
  <si>
    <t xml:space="preserve">17770790371	</t>
  </si>
  <si>
    <t>[埃波讷]基摩特艾伯恩弗林斯酒店(Kimotel Epône-Flins)(39501963)</t>
  </si>
  <si>
    <t>双人间&lt;2人入住&gt;&lt;不退款&gt;</t>
  </si>
  <si>
    <t>simon/christine</t>
  </si>
  <si>
    <t xml:space="preserve">2500209	</t>
  </si>
  <si>
    <t xml:space="preserve">171-5123-9374	</t>
  </si>
  <si>
    <t xml:space="preserve">17780592770	</t>
  </si>
  <si>
    <t>[蒙特利尔]勒努维尔酒店(Le Nouvel Hotel)(24544147)</t>
  </si>
  <si>
    <t>标准房（特大床）&lt;2人入住&gt;&lt;不退款&gt;</t>
  </si>
  <si>
    <t>Burns/Steve</t>
  </si>
  <si>
    <t xml:space="preserve">2503816	</t>
  </si>
  <si>
    <t xml:space="preserve">19526	</t>
  </si>
  <si>
    <t xml:space="preserve">17780638437	</t>
  </si>
  <si>
    <t>[旺斯]格雷斯通酒店(Greystone Inn &amp; Suites)(39992461)</t>
  </si>
  <si>
    <t>标准间1特大床&lt;不退款&gt;&lt;2人入住&gt;</t>
  </si>
  <si>
    <t>penny/Gregory allen,penny/Stacey michelle</t>
  </si>
  <si>
    <t xml:space="preserve">2503841	</t>
  </si>
  <si>
    <t xml:space="preserve">17789092066	</t>
  </si>
  <si>
    <t>[檀香山]克罗克斯酒店(Hotel La Croix)(44806323)</t>
  </si>
  <si>
    <t>白银两张大床房(至少连住2晚及以上)&lt;2人入住&gt;&lt;不退款&gt;</t>
  </si>
  <si>
    <t>Haupage/Wimal</t>
  </si>
  <si>
    <t xml:space="preserve">2506144	</t>
  </si>
  <si>
    <t xml:space="preserve">17798879199	</t>
  </si>
  <si>
    <t>[蓬塔德尔加达]亚速帕梅伊拉斯魅力屋家庭旅馆(Casa Das Palmeiras Charming House Azores)(39509388)</t>
  </si>
  <si>
    <t>Bruns/Jonas</t>
  </si>
  <si>
    <t xml:space="preserve">2509984	</t>
  </si>
  <si>
    <t xml:space="preserve">61771385	</t>
  </si>
  <si>
    <t xml:space="preserve">17803752245	</t>
  </si>
  <si>
    <t>[圣路易斯－奥比斯波]圣路易斯奥比斯波哇卡班德客栈(Vagabond Inn San Luis Obispo)(40026552)</t>
  </si>
  <si>
    <t>大号床房&lt;2人入住&gt;&lt;不退款&gt;</t>
  </si>
  <si>
    <t>Douthit/Jordan noel</t>
  </si>
  <si>
    <t xml:space="preserve">2511458	</t>
  </si>
  <si>
    <t xml:space="preserve">16651237	</t>
  </si>
  <si>
    <t xml:space="preserve">17803919075	</t>
  </si>
  <si>
    <t>[温哥华]温哥华世纪广场酒店和温泉中心(Century Plaza Hotel &amp; Spa Vancouver)(8858479)</t>
  </si>
  <si>
    <t>行政特大床套房&lt;不退款&gt;&lt;2人入住&gt;</t>
  </si>
  <si>
    <t>JING/ZICHEN</t>
  </si>
  <si>
    <t xml:space="preserve">9998081	</t>
  </si>
  <si>
    <t xml:space="preserve">17808071535	</t>
  </si>
  <si>
    <t>[甲米]盛泰澜甲米奥南别墅及度假村(SHA Extra Plus)(Centara Grand Beach Resort &amp; Villas Krabi(SHA Extra Plus))(8289318)</t>
  </si>
  <si>
    <t>园景豪华特大床房&lt;不退款&gt;&lt;2人入住&gt;</t>
  </si>
  <si>
    <t>Gupta/Mayank,Gupta/Mayank</t>
  </si>
  <si>
    <t xml:space="preserve">2513993	</t>
  </si>
  <si>
    <t xml:space="preserve">176597704	</t>
  </si>
  <si>
    <t xml:space="preserve">17819317827	</t>
  </si>
  <si>
    <t>[多伦多]多伦多中心假日酒店(Holiday Inn Toronto Downtown Centre, an Ihg Hotel)(8721625)</t>
  </si>
  <si>
    <t>双人房&lt;2人入住&gt;&lt;不退款&gt;&lt;早餐&gt;</t>
  </si>
  <si>
    <t>Alam/Omar</t>
  </si>
  <si>
    <t xml:space="preserve">24817449	</t>
  </si>
  <si>
    <t>阶梯</t>
  </si>
  <si>
    <t xml:space="preserve">17843826746	</t>
  </si>
  <si>
    <t>[普吉岛]布洛克酒店 (SHA Extra Plus)(The Bloc Hotel (SHA Extra Plus))(7349368)</t>
  </si>
  <si>
    <t>Twin/Double room - De Luxe(至少连住2晚及以上)&lt;2人入住&gt;&lt;不退款&gt;</t>
  </si>
  <si>
    <t>MA/JUN TONG</t>
  </si>
  <si>
    <t xml:space="preserve">EXP-1930974499	</t>
  </si>
  <si>
    <t xml:space="preserve">17845327304	</t>
  </si>
  <si>
    <t>[伊尔福德]麦卡菲蒂旅馆(McCafferty’s Guesthouse)(39491255)</t>
  </si>
  <si>
    <t>Biddulph/Alex</t>
  </si>
  <si>
    <t xml:space="preserve">2524408	</t>
  </si>
  <si>
    <t xml:space="preserve">acknowledge	</t>
  </si>
  <si>
    <t xml:space="preserve">17848600938	</t>
  </si>
  <si>
    <t>[辛辛那提]辛辛那提市中心品质套房酒店(Quality Inn &amp; Suites Cincinnati Downtown)(21092511)</t>
  </si>
  <si>
    <t>特大床房&lt;不退款&gt;&lt;2人入住&gt;</t>
  </si>
  <si>
    <t>Lenox/Mike</t>
  </si>
  <si>
    <t xml:space="preserve">79809577	</t>
  </si>
  <si>
    <t xml:space="preserve">17850183500	</t>
  </si>
  <si>
    <t>[雅加达]丹那阿邦至爱酒店 - 赛德恩格(Favehotel Tanah Abang - Cideng)(8445876)</t>
  </si>
  <si>
    <t>致爱房(至少连住2晚及以上)&lt;2人入住&gt;&lt;不退款&gt;</t>
  </si>
  <si>
    <t>cahyadi/Muhammad</t>
  </si>
  <si>
    <t xml:space="preserve">17851292129	</t>
  </si>
  <si>
    <t>[桑福德]桑福德国际机场经济旅馆(Budget Inn Sanford International Airport)(40069780)</t>
  </si>
  <si>
    <t>标准间（两张床）&lt;不退款&gt;&lt;2人入住&gt;</t>
  </si>
  <si>
    <t>Gerges/Danny</t>
  </si>
  <si>
    <t xml:space="preserve">EXP-1931974201	</t>
  </si>
  <si>
    <t xml:space="preserve">17851746554	</t>
  </si>
  <si>
    <t>[里约热内卢]皇家里约宫殿酒店(Royal Rio Palace Hotel)(22773843)</t>
  </si>
  <si>
    <t>标准双人床房&lt;不退款&gt;&lt;2人入住&gt;</t>
  </si>
  <si>
    <t>Alvarenga/Laisa Lazara de Brito</t>
  </si>
  <si>
    <t xml:space="preserve">2526274	</t>
  </si>
  <si>
    <t xml:space="preserve">17851793256	</t>
  </si>
  <si>
    <t>[巴黎]勒贝勒瓦尔酒店(Le Belleval)(44688947)</t>
  </si>
  <si>
    <t>高级房&lt;不退款&gt;&lt;2人入住&gt;</t>
  </si>
  <si>
    <t>HU/YI</t>
  </si>
  <si>
    <t xml:space="preserve">2526297	</t>
  </si>
  <si>
    <t xml:space="preserve">17851863060	</t>
  </si>
  <si>
    <t>[丹佛]温德姆丹佛麦克罗特泰尔酒店(Microtel Inn by Wyndham Denver)(17469136)</t>
  </si>
  <si>
    <t>标准房, 1 张特大床&lt;2人入住&gt;&lt;不退款&gt;&lt;早餐&gt;</t>
  </si>
  <si>
    <t>Moore/Marsha</t>
  </si>
  <si>
    <t xml:space="preserve">17854673046	</t>
  </si>
  <si>
    <t>[null](39497794)</t>
  </si>
  <si>
    <t xml:space="preserve">17855303581	</t>
  </si>
  <si>
    <t>[乌鲁地南]极简主义酒店(Minimalist Hotel)(39493238)</t>
  </si>
  <si>
    <t>豪华双人间&lt;不退款&gt;&lt;2人入住&gt;</t>
  </si>
  <si>
    <t>Chua/Edwin</t>
  </si>
  <si>
    <t xml:space="preserve">6158635	</t>
  </si>
  <si>
    <t xml:space="preserve">17855352089	</t>
  </si>
  <si>
    <t>[西墨尔本]墨尔本迈阿密酒店(Miami Hotel Melbourne)(44806269)</t>
  </si>
  <si>
    <t>双床房（Miami)(至少连住2晚及以上)&lt;2人入住&gt;&lt;不退款&gt;</t>
  </si>
  <si>
    <t>Hollier-Elms/Darcy Elisabeth,Hollier/Rachael Donna</t>
  </si>
  <si>
    <t xml:space="preserve">2526819	</t>
  </si>
  <si>
    <t xml:space="preserve">17855330738	</t>
  </si>
  <si>
    <t>[比亚里茨]比亚里茨普瑞米尔经典酒店(Premiere Classe Biarritz)(39519861)</t>
  </si>
  <si>
    <t>标准间1双人床&lt;不退款&gt;&lt;2人入住&gt;</t>
  </si>
  <si>
    <t>DAMAS/JOSE</t>
  </si>
  <si>
    <t xml:space="preserve">2526814	</t>
  </si>
  <si>
    <t xml:space="preserve">33670UC001303	</t>
  </si>
  <si>
    <t xml:space="preserve">17856243649	</t>
  </si>
  <si>
    <t>[博亚勒克]伊斯坦布尔机场杜鲁苏俱乐部酒店(Istanbul Airport Durusu Club Hotel)(39554928)</t>
  </si>
  <si>
    <t>标准间（花园景观）&lt;不退款&gt;&lt;2人入住&gt;</t>
  </si>
  <si>
    <t>Sahin/Murat</t>
  </si>
  <si>
    <t xml:space="preserve">2527233	</t>
  </si>
  <si>
    <t xml:space="preserve">50561	</t>
  </si>
  <si>
    <t xml:space="preserve">17856444083	</t>
  </si>
  <si>
    <t>[温布利]伦敦温布利诺富特酒店(Novotel London Wembley)(8719537)</t>
  </si>
  <si>
    <t>高级大号床房&lt;不退款&gt;&lt;2人入住&gt;</t>
  </si>
  <si>
    <t>Patel/Rahul</t>
  </si>
  <si>
    <t xml:space="preserve">17856808586	</t>
  </si>
  <si>
    <t>[通柴]班克鲁特度假村(Bankrut Resort)(39522233)</t>
  </si>
  <si>
    <t>标准间&lt;2人入住&gt;&lt;不退款&gt;&lt;早餐&gt;</t>
  </si>
  <si>
    <t>Pinnil/Kamonthip,Pinnil/Kamonthip</t>
  </si>
  <si>
    <t xml:space="preserve">17857031324	</t>
  </si>
  <si>
    <t>[阿尔巴·阿德里亚蒂卡]地中海花园度假酒店(Medi Garden Resort)(39497734)</t>
  </si>
  <si>
    <t>舒适双人间&lt;不退款&gt;&lt;2人入住&gt;</t>
  </si>
  <si>
    <t>MIGLIOSI/RITA</t>
  </si>
  <si>
    <t xml:space="preserve">2527546	</t>
  </si>
  <si>
    <t xml:space="preserve">17858238742	</t>
  </si>
  <si>
    <t>[关丹]诺佳纳酒店(Rocana Hotel)(44803189)</t>
  </si>
  <si>
    <t>高级房（特大床）&lt;2人入住&gt;&lt;不退款&gt;</t>
  </si>
  <si>
    <t>Riziatulaim/Emma,Riziatulaim/Emma</t>
  </si>
  <si>
    <t xml:space="preserve">2528132	</t>
  </si>
  <si>
    <t xml:space="preserve">17858589255	</t>
  </si>
  <si>
    <t>[威斯敏斯特城]索霍菲尔姆戴尔酒店(The Soho Hotel, Firmdale Hotels)(39488733)</t>
  </si>
  <si>
    <t>豪华间&lt;不退款&gt;&lt;2人入住&gt;</t>
  </si>
  <si>
    <t>Kjarval/Keith</t>
  </si>
  <si>
    <t xml:space="preserve">2528318	</t>
  </si>
  <si>
    <t xml:space="preserve">12448SD013068	</t>
  </si>
  <si>
    <t xml:space="preserve">17862349789	</t>
  </si>
  <si>
    <t>[桑斯]普瑞米尔经典北向酒店 - 圣克莱门特(Premiere Classe Sens Nord- Saint Clément)(46578512)</t>
  </si>
  <si>
    <t>双人房&lt;2人入住&gt;&lt;不退款&gt;</t>
  </si>
  <si>
    <t>Schoettel/Schoettel</t>
  </si>
  <si>
    <t xml:space="preserve">2528590	</t>
  </si>
  <si>
    <t xml:space="preserve">33922UC001015	</t>
  </si>
  <si>
    <t xml:space="preserve">17862577852	</t>
  </si>
  <si>
    <t>[贝克]西方酒店(Western Inn)(39504757)</t>
  </si>
  <si>
    <t>客房1张特大床&lt;不退款&gt;&lt;2人入住&gt;</t>
  </si>
  <si>
    <t>Barthe/Ashlee Lynn</t>
  </si>
  <si>
    <t xml:space="preserve">.	</t>
  </si>
  <si>
    <t xml:space="preserve">17863227640	</t>
  </si>
  <si>
    <t>[坎顿]Motel 6-Canton, GA(39946260)</t>
  </si>
  <si>
    <t>标准客房1张大床&lt;不退款&gt;&lt;2人入住&gt;</t>
  </si>
  <si>
    <t>Quinn/Nancy M</t>
  </si>
  <si>
    <t xml:space="preserve">5Y43JMD3R7	</t>
  </si>
  <si>
    <t xml:space="preserve">17863333044	</t>
  </si>
  <si>
    <t>[沃思堡]艾什顿酒店(The Ashton Hotel)(39902559)</t>
  </si>
  <si>
    <t>签名室&lt;2人入住&gt;&lt;不退款&gt;</t>
  </si>
  <si>
    <t>Hughlett/Candi Coi</t>
  </si>
  <si>
    <t xml:space="preserve">68047SD029250	</t>
  </si>
  <si>
    <t xml:space="preserve">17863530318	</t>
  </si>
  <si>
    <t>[蒙特利尔]蒙特利尔市中心旅客之家酒店(Hotel Travelodge Montreal Centre)(16130582)</t>
  </si>
  <si>
    <t>双人床房&lt;不退款&gt;&lt;2人入住&gt;</t>
  </si>
  <si>
    <t>Haneiph/Imari</t>
  </si>
  <si>
    <t xml:space="preserve">84327ED133950	</t>
  </si>
  <si>
    <t xml:space="preserve">17864296024	</t>
  </si>
  <si>
    <t>特级双床房&lt;2人入住&gt;&lt;不退款&gt;</t>
  </si>
  <si>
    <t>ahmad/asrizal,ahmad/asrizal</t>
  </si>
  <si>
    <t xml:space="preserve">17864380335	</t>
  </si>
  <si>
    <t>[吉隆坡]吉隆坡市中心华美达套房酒店(Ramada Suites by Wyndham Kuala Lumpur City Centre)(26200778)</t>
  </si>
  <si>
    <t>工作室行政双床房&lt;不退款&gt;&lt;2人入住&gt;</t>
  </si>
  <si>
    <t>Naranasamy /Sandrasegeran</t>
  </si>
  <si>
    <t xml:space="preserve">11782	</t>
  </si>
  <si>
    <t xml:space="preserve">17864407812	</t>
  </si>
  <si>
    <t>[怡保]怡保梅鲁木麻黄酒店(Casuarina @ Meru Ipoh)(24541364)</t>
  </si>
  <si>
    <t>双床开放式套房&lt;不退款&gt;&lt;2人入住&gt;</t>
  </si>
  <si>
    <t>Sitina/Nur Sitina Binti Zolkefli</t>
  </si>
  <si>
    <t xml:space="preserve">17865609779	</t>
  </si>
  <si>
    <t>[昆西]昆西石溪酒店(Stoney Creek Inn Quincy)(40040555)</t>
  </si>
  <si>
    <t>Farley/Pattie Kaye</t>
  </si>
  <si>
    <t xml:space="preserve">17868531168	</t>
  </si>
  <si>
    <t>[斯河畔圣多班]迪耶佩巴拉丁斯尼希尔酒店(Initial by Balladins Dieppe)(39493773)</t>
  </si>
  <si>
    <t>Naceri/Kaddour</t>
  </si>
  <si>
    <t>，</t>
  </si>
  <si>
    <t>A220505152154481</t>
  </si>
  <si>
    <t>A220505152255481</t>
  </si>
  <si>
    <t>USD / THB 当前参考汇率: 34.05</t>
  </si>
  <si>
    <t>总计： 9488.01 USD/
323066.74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</si>
  <si>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</si>
  <si>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</si>
  <si>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</si>
  <si>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</si>
  <si>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</si>
  <si>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</si>
  <si>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</si>
  <si>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</si>
  <si>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</si>
  <si>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</si>
  <si>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</si>
  <si>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</si>
  <si>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</si>
  <si>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</si>
  <si>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</si>
  <si>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</si>
  <si>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</si>
  <si>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</si>
  <si>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2022-04-29</t>
  </si>
  <si>
    <t>2529945</t>
  </si>
  <si>
    <t>迪耶普巴拉丁斯酒店</t>
  </si>
  <si>
    <t>Naceri Kaddour</t>
  </si>
  <si>
    <t>2022-04-30</t>
  </si>
  <si>
    <t>2022-05-01</t>
  </si>
  <si>
    <t>退房日周结</t>
  </si>
  <si>
    <t>331.93</t>
  </si>
  <si>
    <t>50.00</t>
  </si>
  <si>
    <t>0</t>
  </si>
  <si>
    <t>0.00</t>
  </si>
  <si>
    <t>携程国际直连(CIT)</t>
  </si>
  <si>
    <t>01.011176</t>
  </si>
  <si>
    <t>2022-04-29 23:59:06</t>
  </si>
  <si>
    <t>否</t>
  </si>
  <si>
    <t>汇智国际旅游发展有限公司</t>
  </si>
  <si>
    <t>直连</t>
  </si>
  <si>
    <t>2529859</t>
  </si>
  <si>
    <t>昆西石溪酒店</t>
  </si>
  <si>
    <t>Farley Pattie Kaye</t>
  </si>
  <si>
    <t>2130.99</t>
  </si>
  <si>
    <t>321.00</t>
  </si>
  <si>
    <t>2022-04-29 22:28:05</t>
  </si>
  <si>
    <t>2529308</t>
  </si>
  <si>
    <t>怡保梅鲁木麻黄酒店</t>
  </si>
  <si>
    <t>Sitina Nur Sitina Binti Zolkefli</t>
  </si>
  <si>
    <t>491.26</t>
  </si>
  <si>
    <t>74.00</t>
  </si>
  <si>
    <t>2022-04-29 16:19:05</t>
  </si>
  <si>
    <t>2529297</t>
  </si>
  <si>
    <t>吉隆坡市中心华美达套房酒店</t>
  </si>
  <si>
    <t>Naranasamy Sandrasegeran</t>
  </si>
  <si>
    <t>312.01</t>
  </si>
  <si>
    <t>47.00</t>
  </si>
  <si>
    <t>2022-04-29 15:53:37</t>
  </si>
  <si>
    <t>2529247</t>
  </si>
  <si>
    <t>诺佳纳酒店</t>
  </si>
  <si>
    <t>ahmad asrizal,ahmad asrizal</t>
  </si>
  <si>
    <t>325.29</t>
  </si>
  <si>
    <t>49.00</t>
  </si>
  <si>
    <t>2022-04-29 15:30:10</t>
  </si>
  <si>
    <t>2528925</t>
  </si>
  <si>
    <t>蒙特利尔市中心旅客之家酒店</t>
  </si>
  <si>
    <t>Haneiph Imari</t>
  </si>
  <si>
    <t>1872.09</t>
  </si>
  <si>
    <t>282.00</t>
  </si>
  <si>
    <t>2022-04-29 11:27:25</t>
  </si>
  <si>
    <t>2528850</t>
  </si>
  <si>
    <t>艾什顿酒店</t>
  </si>
  <si>
    <t>Hughlett Candi Coi</t>
  </si>
  <si>
    <t>1307.80</t>
  </si>
  <si>
    <t>197.00</t>
  </si>
  <si>
    <t>2022-04-29 10:17:36</t>
  </si>
  <si>
    <t>2528813</t>
  </si>
  <si>
    <t>Microtel Inn &amp; Suites by Wyndham Canton</t>
  </si>
  <si>
    <t>Quinn Nancy M</t>
  </si>
  <si>
    <t>902.85</t>
  </si>
  <si>
    <t>136.00</t>
  </si>
  <si>
    <t>2022-04-29 09:40:35</t>
  </si>
  <si>
    <t>2022-04-28</t>
  </si>
  <si>
    <t>2528628</t>
  </si>
  <si>
    <t>西方酒店</t>
  </si>
  <si>
    <t>Barthe Ashlee Lynn</t>
  </si>
  <si>
    <t>874.59</t>
  </si>
  <si>
    <t>133.00</t>
  </si>
  <si>
    <t>2022-04-28 23:14:00</t>
  </si>
  <si>
    <t>2528590</t>
  </si>
  <si>
    <t>Hotel Premiere Classe Sens Nord- Saint Clément</t>
  </si>
  <si>
    <t>Schoettel Schoettel</t>
  </si>
  <si>
    <t>315.64</t>
  </si>
  <si>
    <t>48.00</t>
  </si>
  <si>
    <t>2022-04-28 22:06:23</t>
  </si>
  <si>
    <t>2528318</t>
  </si>
  <si>
    <t>苏活酒店 - 菲尔姆戴尔酒店</t>
  </si>
  <si>
    <t>Kjarval Keith</t>
  </si>
  <si>
    <t>16512.08</t>
  </si>
  <si>
    <t>2511.00</t>
  </si>
  <si>
    <t>2022-04-28 17:09:21</t>
  </si>
  <si>
    <t>2528132</t>
  </si>
  <si>
    <t>Riziatulaim Emma,Riziatulaim Emma</t>
  </si>
  <si>
    <t>2022-04-28 14:32:07</t>
  </si>
  <si>
    <t>2527546</t>
  </si>
  <si>
    <t>地中海花园度假酒店</t>
  </si>
  <si>
    <t>MIGLIOSI RITA</t>
  </si>
  <si>
    <t>434.01</t>
  </si>
  <si>
    <t>66.00</t>
  </si>
  <si>
    <t>2022-04-28 02:58:35</t>
  </si>
  <si>
    <t>2022-04-27</t>
  </si>
  <si>
    <t>2527438</t>
  </si>
  <si>
    <t>潘美克鲁特度假村</t>
  </si>
  <si>
    <t>Pinnil Kamonthip,Pinnil Kamonthip</t>
  </si>
  <si>
    <t>216.81</t>
  </si>
  <si>
    <t>33.00</t>
  </si>
  <si>
    <t>2022-04-27 23:54:02</t>
  </si>
  <si>
    <t>2527284</t>
  </si>
  <si>
    <t>伦敦温布利诺富特酒店</t>
  </si>
  <si>
    <t>Patel Rahul</t>
  </si>
  <si>
    <t>1839.57</t>
  </si>
  <si>
    <t>280.00</t>
  </si>
  <si>
    <t>2022-04-27 21:49:15</t>
  </si>
  <si>
    <t>2527233</t>
  </si>
  <si>
    <t>伊斯坦布尔机场杜鲁苏俱乐部酒店</t>
  </si>
  <si>
    <t>Sahin Murat</t>
  </si>
  <si>
    <t>144.54</t>
  </si>
  <si>
    <t>22.00</t>
  </si>
  <si>
    <t>2022-04-27 21:08:20</t>
  </si>
  <si>
    <t>2526819</t>
  </si>
  <si>
    <t>墨尔本迈阿密酒店</t>
  </si>
  <si>
    <t>Hollier-Elms Darcy Elisabeth,Hollier Rachael Donna</t>
  </si>
  <si>
    <t>1524.22</t>
  </si>
  <si>
    <t>232.00</t>
  </si>
  <si>
    <t>2022-04-27 15:57:13</t>
  </si>
  <si>
    <t>2526814</t>
  </si>
  <si>
    <t>巴黎兹钟楼酒店</t>
  </si>
  <si>
    <t>DAMAS JOSE</t>
  </si>
  <si>
    <t>269.37</t>
  </si>
  <si>
    <t>41.00</t>
  </si>
  <si>
    <t>2022-04-27 15:59:16</t>
  </si>
  <si>
    <t>2526798</t>
  </si>
  <si>
    <t>极简主义酒店</t>
  </si>
  <si>
    <t>Chua Edwin</t>
  </si>
  <si>
    <t>137.97</t>
  </si>
  <si>
    <t>21.00</t>
  </si>
  <si>
    <t>2022-04-27 15:43:02</t>
  </si>
  <si>
    <t>2526689</t>
  </si>
  <si>
    <t>公寓酒店</t>
  </si>
  <si>
    <t>Matuszenski sylvia</t>
  </si>
  <si>
    <t>381.05</t>
  </si>
  <si>
    <t>58.00</t>
  </si>
  <si>
    <t>2022-04-27 13:29:57</t>
  </si>
  <si>
    <t>2526297</t>
  </si>
  <si>
    <t>勒贝勒瓦尔酒店</t>
  </si>
  <si>
    <t>HU YI</t>
  </si>
  <si>
    <t>3324.37</t>
  </si>
  <si>
    <t>506.00</t>
  </si>
  <si>
    <t>2022-04-27 03:29:34</t>
  </si>
  <si>
    <t>2526274</t>
  </si>
  <si>
    <t>皇家里约宫殿酒店</t>
  </si>
  <si>
    <t>Alvarenga Laisa Lazara de Brito</t>
  </si>
  <si>
    <t>302.22</t>
  </si>
  <si>
    <t>46.00</t>
  </si>
  <si>
    <t>2022-04-27 02:12:38</t>
  </si>
  <si>
    <t>2022-04-26</t>
  </si>
  <si>
    <t>2526162</t>
  </si>
  <si>
    <t>桑福德经济客栈</t>
  </si>
  <si>
    <t>Gerges Danny</t>
  </si>
  <si>
    <t>545.51</t>
  </si>
  <si>
    <t>83.00</t>
  </si>
  <si>
    <t>2022-04-26 22:18:17</t>
  </si>
  <si>
    <t>2525692</t>
  </si>
  <si>
    <t>丹那阿邦至爱酒店 - 赛德恩格</t>
  </si>
  <si>
    <t>cahyadi Muhammad</t>
  </si>
  <si>
    <t>210.32</t>
  </si>
  <si>
    <t>32.00</t>
  </si>
  <si>
    <t>2022-04-26 16:05:30</t>
  </si>
  <si>
    <t>2525080</t>
  </si>
  <si>
    <t>辛辛那提市中心品质套房酒店</t>
  </si>
  <si>
    <t>Lenox Mike</t>
  </si>
  <si>
    <t>795.26</t>
  </si>
  <si>
    <t>121.00</t>
  </si>
  <si>
    <t>2022-04-26 07:31:45</t>
  </si>
  <si>
    <t>2022-04-25</t>
  </si>
  <si>
    <t>2524408</t>
  </si>
  <si>
    <t>奥格雷迪酒店</t>
  </si>
  <si>
    <t>Biddulph Alex</t>
  </si>
  <si>
    <t>989.72</t>
  </si>
  <si>
    <t>152.00</t>
  </si>
  <si>
    <t>2022-04-25 17:15:52</t>
  </si>
  <si>
    <t>2523637</t>
  </si>
  <si>
    <t>普吉岛布洛克酒店</t>
  </si>
  <si>
    <t>MA JUN TONG</t>
  </si>
  <si>
    <t>983.21</t>
  </si>
  <si>
    <t>151.00</t>
  </si>
  <si>
    <t>2022-04-25 03:51:19</t>
  </si>
  <si>
    <t>2022-04-19</t>
  </si>
  <si>
    <t>2517197</t>
  </si>
  <si>
    <t>多伦多中心假日酒店</t>
  </si>
  <si>
    <t>Alam Omar</t>
  </si>
  <si>
    <t>2022-04-24</t>
  </si>
  <si>
    <t>836.02</t>
  </si>
  <si>
    <t>131.00</t>
  </si>
  <si>
    <t>2022-04-19 06:26:20</t>
  </si>
  <si>
    <t>2022-04-16</t>
  </si>
  <si>
    <t>2513993</t>
  </si>
  <si>
    <t>盛泰澜海滩别墅及度假村</t>
  </si>
  <si>
    <t>Gupta Mayank,Gupta Mayank</t>
  </si>
  <si>
    <t>1934.81</t>
  </si>
  <si>
    <t>303.00</t>
  </si>
  <si>
    <t>2022-04-18 16:36:54</t>
  </si>
  <si>
    <t>直采</t>
  </si>
  <si>
    <t>2022-04-15</t>
  </si>
  <si>
    <t>2511488</t>
  </si>
  <si>
    <t>温哥华世纪广场酒店和温泉中心</t>
  </si>
  <si>
    <t>JING ZICHEN</t>
  </si>
  <si>
    <t>5477.09</t>
  </si>
  <si>
    <t>857.00</t>
  </si>
  <si>
    <t>2022-04-15 02:41:26</t>
  </si>
  <si>
    <t>2511458</t>
  </si>
  <si>
    <t>圣路易斯-奥比斯波浪客行酒店</t>
  </si>
  <si>
    <t>Douthit Jordan noel</t>
  </si>
  <si>
    <t>1033.88</t>
  </si>
  <si>
    <t>162.00</t>
  </si>
  <si>
    <t>2022-04-15 00:47:48</t>
  </si>
  <si>
    <t>2022-04-14</t>
  </si>
  <si>
    <t>2509984</t>
  </si>
  <si>
    <t>亚速帕梅伊拉斯魅力屋家庭旅馆</t>
  </si>
  <si>
    <t>Bruns Jonas</t>
  </si>
  <si>
    <t>1965.66</t>
  </si>
  <si>
    <t>308.00</t>
  </si>
  <si>
    <t>2022-04-14 07:09:11</t>
  </si>
  <si>
    <t>2022-04-11</t>
  </si>
  <si>
    <t>2506144</t>
  </si>
  <si>
    <t>克罗克斯酒店</t>
  </si>
  <si>
    <t>Haupage Wimal</t>
  </si>
  <si>
    <t>1734.95</t>
  </si>
  <si>
    <t>272.00</t>
  </si>
  <si>
    <t>2022-04-11 03:18:20</t>
  </si>
  <si>
    <t>2022-04-09</t>
  </si>
  <si>
    <t>2503841</t>
  </si>
  <si>
    <t>灰石套房酒店</t>
  </si>
  <si>
    <t>penny Gregory allen,penny Stacey michelle</t>
  </si>
  <si>
    <t>433.74</t>
  </si>
  <si>
    <t>68.00</t>
  </si>
  <si>
    <t>2022-04-09 08:55:59</t>
  </si>
  <si>
    <t>2503816</t>
  </si>
  <si>
    <t>勒努维尔酒店</t>
  </si>
  <si>
    <t>Burns Steve</t>
  </si>
  <si>
    <t>618.71</t>
  </si>
  <si>
    <t>97.00</t>
  </si>
  <si>
    <t>2022-04-09 07:57:24</t>
  </si>
  <si>
    <t>2022-04-06</t>
  </si>
  <si>
    <t>2500209</t>
  </si>
  <si>
    <t>吉姆特尔酒店</t>
  </si>
  <si>
    <t>simon christine</t>
  </si>
  <si>
    <t>344.41</t>
  </si>
  <si>
    <t>54.00</t>
  </si>
  <si>
    <t>2022-04-06 18:51:17</t>
  </si>
  <si>
    <t>2022-04-05</t>
  </si>
  <si>
    <t>2498606</t>
  </si>
  <si>
    <t>拉曼德旅馆</t>
  </si>
  <si>
    <t>Cordelette Melissa</t>
  </si>
  <si>
    <t>331.66</t>
  </si>
  <si>
    <t>52.00</t>
  </si>
  <si>
    <t>2022-04-05 17:29:35</t>
  </si>
  <si>
    <t>2022-04-01</t>
  </si>
  <si>
    <t>2492520</t>
  </si>
  <si>
    <t>新奥尔良诺普希酒店</t>
  </si>
  <si>
    <t>Graham Lovera Chanel,Lee Jarmez Dontez</t>
  </si>
  <si>
    <t>1219.85</t>
  </si>
  <si>
    <t>192.00</t>
  </si>
  <si>
    <t>2022-04-01 03:49:25</t>
  </si>
  <si>
    <t>2022-03-31</t>
  </si>
  <si>
    <t>2490911</t>
  </si>
  <si>
    <t>华盛顿希尔顿酒店</t>
  </si>
  <si>
    <t>De Santis Elena</t>
  </si>
  <si>
    <t>1768.47</t>
  </si>
  <si>
    <t>278.00</t>
  </si>
  <si>
    <t>2022-03-31 03:02:54</t>
  </si>
  <si>
    <t>2022-03-25</t>
  </si>
  <si>
    <t>2481939</t>
  </si>
  <si>
    <t>格伦屋酒店</t>
  </si>
  <si>
    <t>Bisson Nathan</t>
  </si>
  <si>
    <t>1378.62</t>
  </si>
  <si>
    <t>216.00</t>
  </si>
  <si>
    <t>2022-03-25 16:14:31</t>
  </si>
  <si>
    <t>2022-03-22</t>
  </si>
  <si>
    <t>2477626</t>
  </si>
  <si>
    <t>Bala Adithya,Patel Ishan</t>
  </si>
  <si>
    <t>2022-04-23</t>
  </si>
  <si>
    <t>2885.34</t>
  </si>
  <si>
    <t>453.00</t>
  </si>
  <si>
    <t>2022-03-22 06:40:02</t>
  </si>
  <si>
    <t>2022-03-15</t>
  </si>
  <si>
    <t>2467240</t>
  </si>
  <si>
    <t>兰嘉丝汀酒店</t>
  </si>
  <si>
    <t>KEMP REBECCA K</t>
  </si>
  <si>
    <t>1709.57</t>
  </si>
  <si>
    <t>268.00</t>
  </si>
  <si>
    <t>2022-03-15 07:23:35</t>
  </si>
  <si>
    <t>2022-01-19</t>
  </si>
  <si>
    <t>2401373</t>
  </si>
  <si>
    <t>金浦机场玛格克梅费尔德酒店</t>
  </si>
  <si>
    <t>Song Taeho,Park Jiae</t>
  </si>
  <si>
    <t>1300.17</t>
  </si>
  <si>
    <t>204.00</t>
  </si>
  <si>
    <t>2022-01-19 22:18:57</t>
  </si>
  <si>
    <t>2022-01-11</t>
  </si>
  <si>
    <t>2382821</t>
  </si>
  <si>
    <t>努尔酒店</t>
  </si>
  <si>
    <t>Shepardson Daniel Philip</t>
  </si>
  <si>
    <t>2022-04-22</t>
  </si>
  <si>
    <t>2709.78</t>
  </si>
  <si>
    <t>424.00</t>
  </si>
  <si>
    <t>2022-01-11 00:26:54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</si>
</sst>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44673</v>
      </c>
      <c r="G2" s="6">
        <v>44677</v>
      </c>
      <c r="H2" s="4">
        <v>1</v>
      </c>
      <c r="I2" s="4">
        <v>4</v>
      </c>
      <c r="J2" s="4">
        <v>4</v>
      </c>
      <c r="K2" s="4" t="s">
        <v>30</v>
      </c>
      <c r="L2" s="4">
        <v>424</v>
      </c>
      <c r="M2" s="4">
        <v>424</v>
      </c>
      <c r="N2" s="4" t="s">
        <v>31</v>
      </c>
      <c r="O2" s="4" t="s">
        <v>32</v>
      </c>
      <c r="P2" s="4" t="s">
        <v>33</v>
      </c>
      <c r="Q2" s="4">
        <v>0</v>
      </c>
      <c r="R2" s="7">
        <v>44572</v>
      </c>
      <c r="S2" s="6">
        <v>44683</v>
      </c>
      <c r="T2" s="4" t="s">
        <v>34</v>
      </c>
      <c r="U2" s="4">
        <v>424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44681</v>
      </c>
      <c r="G3" s="6">
        <v>44682</v>
      </c>
      <c r="H3" s="4">
        <v>1</v>
      </c>
      <c r="I3" s="4">
        <v>1</v>
      </c>
      <c r="J3" s="4">
        <v>1</v>
      </c>
      <c r="K3" s="4" t="s">
        <v>30</v>
      </c>
      <c r="L3" s="4">
        <v>204</v>
      </c>
      <c r="M3" s="4">
        <v>204</v>
      </c>
      <c r="N3" s="4" t="s">
        <v>40</v>
      </c>
      <c r="O3" s="4" t="s">
        <v>32</v>
      </c>
      <c r="P3" s="4" t="s">
        <v>33</v>
      </c>
      <c r="Q3" s="4">
        <v>0</v>
      </c>
      <c r="R3" s="7">
        <v>44580</v>
      </c>
      <c r="S3" s="6">
        <v>44683</v>
      </c>
      <c r="T3" s="4" t="s">
        <v>34</v>
      </c>
      <c r="U3" s="4">
        <v>204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44675</v>
      </c>
      <c r="G4" s="6">
        <v>44676</v>
      </c>
      <c r="H4" s="4">
        <v>1</v>
      </c>
      <c r="I4" s="4">
        <v>1</v>
      </c>
      <c r="J4" s="4">
        <v>1</v>
      </c>
      <c r="K4" s="4" t="s">
        <v>30</v>
      </c>
      <c r="L4" s="4">
        <v>268</v>
      </c>
      <c r="M4" s="4">
        <v>268</v>
      </c>
      <c r="N4" s="4" t="s">
        <v>46</v>
      </c>
      <c r="O4" s="4" t="s">
        <v>32</v>
      </c>
      <c r="P4" s="4" t="s">
        <v>33</v>
      </c>
      <c r="Q4" s="4">
        <v>0</v>
      </c>
      <c r="R4" s="7">
        <v>44635</v>
      </c>
      <c r="S4" s="6">
        <v>44683</v>
      </c>
      <c r="T4" s="4" t="s">
        <v>34</v>
      </c>
      <c r="U4" s="4">
        <v>268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44674</v>
      </c>
      <c r="G5" s="6">
        <v>44677</v>
      </c>
      <c r="H5" s="4">
        <v>1</v>
      </c>
      <c r="I5" s="4">
        <v>3</v>
      </c>
      <c r="J5" s="4">
        <v>3</v>
      </c>
      <c r="K5" s="4" t="s">
        <v>30</v>
      </c>
      <c r="L5" s="4">
        <v>453</v>
      </c>
      <c r="M5" s="4">
        <v>453</v>
      </c>
      <c r="N5" s="4" t="s">
        <v>52</v>
      </c>
      <c r="O5" s="4" t="s">
        <v>32</v>
      </c>
      <c r="P5" s="4" t="s">
        <v>33</v>
      </c>
      <c r="Q5" s="4">
        <v>0</v>
      </c>
      <c r="R5" s="7">
        <v>44642</v>
      </c>
      <c r="S5" s="6">
        <v>44683</v>
      </c>
      <c r="T5" s="4" t="s">
        <v>34</v>
      </c>
      <c r="U5" s="4">
        <v>453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44677</v>
      </c>
      <c r="G6" s="6">
        <v>44679</v>
      </c>
      <c r="H6" s="4">
        <v>1</v>
      </c>
      <c r="I6" s="4">
        <v>2</v>
      </c>
      <c r="J6" s="4">
        <v>2</v>
      </c>
      <c r="K6" s="4" t="s">
        <v>30</v>
      </c>
      <c r="L6" s="4">
        <v>216</v>
      </c>
      <c r="M6" s="4">
        <v>216</v>
      </c>
      <c r="N6" s="4" t="s">
        <v>58</v>
      </c>
      <c r="O6" s="4" t="s">
        <v>32</v>
      </c>
      <c r="P6" s="4" t="s">
        <v>33</v>
      </c>
      <c r="Q6" s="4">
        <v>0</v>
      </c>
      <c r="R6" s="7">
        <v>44645</v>
      </c>
      <c r="S6" s="6">
        <v>44683</v>
      </c>
      <c r="T6" s="4" t="s">
        <v>34</v>
      </c>
      <c r="U6" s="4">
        <v>216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44680</v>
      </c>
      <c r="G7" s="6">
        <v>44682</v>
      </c>
      <c r="H7" s="4">
        <v>1</v>
      </c>
      <c r="I7" s="4">
        <v>2</v>
      </c>
      <c r="J7" s="4">
        <v>2</v>
      </c>
      <c r="K7" s="4" t="s">
        <v>30</v>
      </c>
      <c r="L7" s="4">
        <v>278</v>
      </c>
      <c r="M7" s="4">
        <v>278</v>
      </c>
      <c r="N7" s="4" t="s">
        <v>62</v>
      </c>
      <c r="O7" s="4" t="s">
        <v>32</v>
      </c>
      <c r="P7" s="4" t="s">
        <v>33</v>
      </c>
      <c r="Q7" s="4">
        <v>0</v>
      </c>
      <c r="R7" s="7">
        <v>44651</v>
      </c>
      <c r="S7" s="6">
        <v>44683</v>
      </c>
      <c r="T7" s="4" t="s">
        <v>34</v>
      </c>
      <c r="U7" s="4">
        <v>278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44677</v>
      </c>
      <c r="G8" s="6">
        <v>44678</v>
      </c>
      <c r="H8" s="4">
        <v>1</v>
      </c>
      <c r="I8" s="4">
        <v>1</v>
      </c>
      <c r="J8" s="4">
        <v>1</v>
      </c>
      <c r="K8" s="4" t="s">
        <v>30</v>
      </c>
      <c r="L8" s="4">
        <v>192</v>
      </c>
      <c r="M8" s="4">
        <v>192</v>
      </c>
      <c r="N8" s="4" t="s">
        <v>68</v>
      </c>
      <c r="O8" s="4" t="s">
        <v>32</v>
      </c>
      <c r="P8" s="4" t="s">
        <v>33</v>
      </c>
      <c r="Q8" s="4">
        <v>0</v>
      </c>
      <c r="R8" s="7">
        <v>44652</v>
      </c>
      <c r="S8" s="6">
        <v>44683</v>
      </c>
      <c r="T8" s="4" t="s">
        <v>34</v>
      </c>
      <c r="U8" s="4">
        <v>192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44673</v>
      </c>
      <c r="G9" s="6">
        <v>44678</v>
      </c>
      <c r="H9" s="4">
        <v>1</v>
      </c>
      <c r="I9" s="4">
        <v>5</v>
      </c>
      <c r="J9" s="4">
        <v>5</v>
      </c>
      <c r="K9" s="4" t="s">
        <v>30</v>
      </c>
      <c r="L9" s="4">
        <v>250</v>
      </c>
      <c r="M9" s="4">
        <v>250</v>
      </c>
      <c r="N9" s="4" t="s">
        <v>74</v>
      </c>
      <c r="O9" s="4" t="s">
        <v>32</v>
      </c>
      <c r="P9" s="4" t="s">
        <v>33</v>
      </c>
      <c r="Q9" s="4">
        <v>0</v>
      </c>
      <c r="R9" s="7">
        <v>44654</v>
      </c>
      <c r="S9" s="6">
        <v>44683</v>
      </c>
      <c r="T9" s="4" t="s">
        <v>34</v>
      </c>
      <c r="U9" s="4">
        <v>250</v>
      </c>
      <c r="V9" s="4">
        <v>0</v>
      </c>
      <c r="W9" s="4">
        <v>0</v>
      </c>
      <c r="X9" s="4" t="s">
        <v>64</v>
      </c>
      <c r="Y9" s="4" t="s">
        <v>64</v>
      </c>
    </row>
    <row r="10" s="4" customFormat="1" spans="1:25">
      <c r="A10" s="4" t="s">
        <v>71</v>
      </c>
      <c r="B10" s="4" t="s">
        <v>26</v>
      </c>
      <c r="C10" s="4" t="s">
        <v>75</v>
      </c>
      <c r="D10" s="4" t="s">
        <v>72</v>
      </c>
      <c r="E10" s="4" t="s">
        <v>73</v>
      </c>
      <c r="F10" s="6">
        <v>44673</v>
      </c>
      <c r="G10" s="6">
        <v>44678</v>
      </c>
      <c r="H10" s="4">
        <v>1</v>
      </c>
      <c r="I10" s="4">
        <v>5</v>
      </c>
      <c r="J10" s="4">
        <v>5</v>
      </c>
      <c r="K10" s="4" t="s">
        <v>30</v>
      </c>
      <c r="L10" s="4">
        <v>-250</v>
      </c>
      <c r="M10" s="4">
        <v>-250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44654</v>
      </c>
      <c r="S10" s="6">
        <v>44683</v>
      </c>
      <c r="T10" s="4" t="s">
        <v>34</v>
      </c>
      <c r="U10" s="4">
        <v>-250</v>
      </c>
      <c r="V10" s="4">
        <v>0</v>
      </c>
      <c r="W10" s="4">
        <v>0</v>
      </c>
      <c r="X10" s="4" t="s">
        <v>64</v>
      </c>
      <c r="Y10" s="4" t="s">
        <v>64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44680</v>
      </c>
      <c r="G11" s="6">
        <v>44681</v>
      </c>
      <c r="H11" s="4">
        <v>1</v>
      </c>
      <c r="I11" s="4">
        <v>1</v>
      </c>
      <c r="J11" s="4">
        <v>1</v>
      </c>
      <c r="K11" s="4" t="s">
        <v>30</v>
      </c>
      <c r="L11" s="4">
        <v>52</v>
      </c>
      <c r="M11" s="4">
        <v>52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44656</v>
      </c>
      <c r="S11" s="6">
        <v>44683</v>
      </c>
      <c r="T11" s="4" t="s">
        <v>34</v>
      </c>
      <c r="U11" s="4">
        <v>52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44681</v>
      </c>
      <c r="G12" s="6">
        <v>44682</v>
      </c>
      <c r="H12" s="4">
        <v>1</v>
      </c>
      <c r="I12" s="4">
        <v>1</v>
      </c>
      <c r="J12" s="4">
        <v>1</v>
      </c>
      <c r="K12" s="4" t="s">
        <v>30</v>
      </c>
      <c r="L12" s="4">
        <v>54</v>
      </c>
      <c r="M12" s="4">
        <v>54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44657</v>
      </c>
      <c r="S12" s="6">
        <v>44683</v>
      </c>
      <c r="T12" s="4" t="s">
        <v>34</v>
      </c>
      <c r="U12" s="4">
        <v>54</v>
      </c>
      <c r="V12" s="4">
        <v>0</v>
      </c>
      <c r="W12" s="4">
        <v>0</v>
      </c>
      <c r="X12" s="4" t="s">
        <v>86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44681</v>
      </c>
      <c r="G13" s="6">
        <v>44682</v>
      </c>
      <c r="H13" s="4">
        <v>1</v>
      </c>
      <c r="I13" s="4">
        <v>1</v>
      </c>
      <c r="J13" s="4">
        <v>1</v>
      </c>
      <c r="K13" s="4" t="s">
        <v>30</v>
      </c>
      <c r="L13" s="4">
        <v>97</v>
      </c>
      <c r="M13" s="4">
        <v>97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44660</v>
      </c>
      <c r="S13" s="6">
        <v>44683</v>
      </c>
      <c r="T13" s="4" t="s">
        <v>34</v>
      </c>
      <c r="U13" s="4">
        <v>97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44681</v>
      </c>
      <c r="G14" s="6">
        <v>44682</v>
      </c>
      <c r="H14" s="4">
        <v>1</v>
      </c>
      <c r="I14" s="4">
        <v>1</v>
      </c>
      <c r="J14" s="4">
        <v>1</v>
      </c>
      <c r="K14" s="4" t="s">
        <v>30</v>
      </c>
      <c r="L14" s="4">
        <v>68</v>
      </c>
      <c r="M14" s="4">
        <v>68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44660</v>
      </c>
      <c r="S14" s="6">
        <v>44683</v>
      </c>
      <c r="T14" s="4" t="s">
        <v>34</v>
      </c>
      <c r="U14" s="4">
        <v>68</v>
      </c>
      <c r="V14" s="4">
        <v>0</v>
      </c>
      <c r="W14" s="4">
        <v>0</v>
      </c>
      <c r="X14" s="4" t="s">
        <v>98</v>
      </c>
      <c r="Y14" s="4" t="s">
        <v>60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44676</v>
      </c>
      <c r="G15" s="6">
        <v>44678</v>
      </c>
      <c r="H15" s="4">
        <v>1</v>
      </c>
      <c r="I15" s="4">
        <v>2</v>
      </c>
      <c r="J15" s="4">
        <v>2</v>
      </c>
      <c r="K15" s="4" t="s">
        <v>30</v>
      </c>
      <c r="L15" s="4">
        <v>272</v>
      </c>
      <c r="M15" s="4">
        <v>272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44662</v>
      </c>
      <c r="S15" s="6">
        <v>44683</v>
      </c>
      <c r="T15" s="4" t="s">
        <v>34</v>
      </c>
      <c r="U15" s="4">
        <v>272</v>
      </c>
      <c r="V15" s="4">
        <v>0</v>
      </c>
      <c r="W15" s="4">
        <v>0</v>
      </c>
      <c r="X15" s="4" t="s">
        <v>103</v>
      </c>
      <c r="Y15" s="4" t="s">
        <v>64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84</v>
      </c>
      <c r="F16" s="6">
        <v>44676</v>
      </c>
      <c r="G16" s="6">
        <v>44680</v>
      </c>
      <c r="H16" s="4">
        <v>1</v>
      </c>
      <c r="I16" s="4">
        <v>4</v>
      </c>
      <c r="J16" s="4">
        <v>4</v>
      </c>
      <c r="K16" s="4" t="s">
        <v>30</v>
      </c>
      <c r="L16" s="4">
        <v>308</v>
      </c>
      <c r="M16" s="4">
        <v>308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44665</v>
      </c>
      <c r="S16" s="6">
        <v>44683</v>
      </c>
      <c r="T16" s="4" t="s">
        <v>34</v>
      </c>
      <c r="U16" s="4">
        <v>308</v>
      </c>
      <c r="V16" s="4">
        <v>0</v>
      </c>
      <c r="W16" s="4">
        <v>0</v>
      </c>
      <c r="X16" s="4" t="s">
        <v>107</v>
      </c>
      <c r="Y16" s="4" t="s">
        <v>108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44675</v>
      </c>
      <c r="G17" s="6">
        <v>44676</v>
      </c>
      <c r="H17" s="4">
        <v>1</v>
      </c>
      <c r="I17" s="4">
        <v>1</v>
      </c>
      <c r="J17" s="4">
        <v>1</v>
      </c>
      <c r="K17" s="4" t="s">
        <v>30</v>
      </c>
      <c r="L17" s="4">
        <v>162</v>
      </c>
      <c r="M17" s="4">
        <v>162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44666</v>
      </c>
      <c r="S17" s="6">
        <v>44683</v>
      </c>
      <c r="T17" s="4" t="s">
        <v>34</v>
      </c>
      <c r="U17" s="4">
        <v>162</v>
      </c>
      <c r="V17" s="4">
        <v>0</v>
      </c>
      <c r="W17" s="4">
        <v>0</v>
      </c>
      <c r="X17" s="4" t="s">
        <v>113</v>
      </c>
      <c r="Y17" s="4" t="s">
        <v>114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44679</v>
      </c>
      <c r="G18" s="6">
        <v>44682</v>
      </c>
      <c r="H18" s="4">
        <v>1</v>
      </c>
      <c r="I18" s="4">
        <v>3</v>
      </c>
      <c r="J18" s="4">
        <v>3</v>
      </c>
      <c r="K18" s="4" t="s">
        <v>30</v>
      </c>
      <c r="L18" s="4">
        <v>857</v>
      </c>
      <c r="M18" s="4">
        <v>857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44666</v>
      </c>
      <c r="S18" s="6">
        <v>44683</v>
      </c>
      <c r="T18" s="4" t="s">
        <v>34</v>
      </c>
      <c r="U18" s="4">
        <v>857</v>
      </c>
      <c r="V18" s="4">
        <v>0</v>
      </c>
      <c r="W18" s="4">
        <v>0</v>
      </c>
      <c r="X18" s="4" t="s">
        <v>64</v>
      </c>
      <c r="Y18" s="4" t="s">
        <v>119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44675</v>
      </c>
      <c r="G19" s="6">
        <v>44678</v>
      </c>
      <c r="H19" s="4">
        <v>1</v>
      </c>
      <c r="I19" s="4">
        <v>3</v>
      </c>
      <c r="J19" s="4">
        <v>3</v>
      </c>
      <c r="K19" s="4" t="s">
        <v>30</v>
      </c>
      <c r="L19" s="4">
        <v>303</v>
      </c>
      <c r="M19" s="4">
        <v>303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44667</v>
      </c>
      <c r="S19" s="6">
        <v>44683</v>
      </c>
      <c r="T19" s="4" t="s">
        <v>34</v>
      </c>
      <c r="U19" s="4">
        <v>303</v>
      </c>
      <c r="V19" s="4">
        <v>0</v>
      </c>
      <c r="W19" s="4">
        <v>0</v>
      </c>
      <c r="X19" s="4" t="s">
        <v>124</v>
      </c>
      <c r="Y19" s="4" t="s">
        <v>125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44675</v>
      </c>
      <c r="G20" s="6">
        <v>44676</v>
      </c>
      <c r="H20" s="4">
        <v>1</v>
      </c>
      <c r="I20" s="4">
        <v>1</v>
      </c>
      <c r="J20" s="4">
        <v>1</v>
      </c>
      <c r="K20" s="4" t="s">
        <v>30</v>
      </c>
      <c r="L20" s="4">
        <v>131</v>
      </c>
      <c r="M20" s="4">
        <v>131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44670</v>
      </c>
      <c r="S20" s="6">
        <v>44683</v>
      </c>
      <c r="T20" s="4" t="s">
        <v>34</v>
      </c>
      <c r="U20" s="4">
        <v>131</v>
      </c>
      <c r="V20" s="4">
        <v>0</v>
      </c>
      <c r="W20" s="4">
        <v>0</v>
      </c>
      <c r="X20" s="4" t="s">
        <v>64</v>
      </c>
      <c r="Y20" s="4" t="s">
        <v>130</v>
      </c>
    </row>
    <row r="21" s="4" customFormat="1" spans="1:25">
      <c r="A21" s="4" t="s">
        <v>115</v>
      </c>
      <c r="B21" s="4" t="s">
        <v>26</v>
      </c>
      <c r="C21" s="4" t="s">
        <v>75</v>
      </c>
      <c r="D21" s="4" t="s">
        <v>116</v>
      </c>
      <c r="E21" s="4" t="s">
        <v>117</v>
      </c>
      <c r="F21" s="6">
        <v>44679</v>
      </c>
      <c r="G21" s="6">
        <v>44682</v>
      </c>
      <c r="H21" s="4">
        <v>1</v>
      </c>
      <c r="I21" s="4">
        <v>3</v>
      </c>
      <c r="J21" s="4">
        <v>3</v>
      </c>
      <c r="K21" s="4" t="s">
        <v>30</v>
      </c>
      <c r="L21" s="4">
        <v>-857</v>
      </c>
      <c r="M21" s="4">
        <v>-857</v>
      </c>
      <c r="N21" s="4" t="s">
        <v>118</v>
      </c>
      <c r="O21" s="4" t="s">
        <v>32</v>
      </c>
      <c r="P21" s="4" t="s">
        <v>33</v>
      </c>
      <c r="Q21" s="4">
        <v>0</v>
      </c>
      <c r="R21" s="7">
        <v>44666</v>
      </c>
      <c r="S21" s="6">
        <v>44683</v>
      </c>
      <c r="T21" s="4" t="s">
        <v>34</v>
      </c>
      <c r="U21" s="4">
        <v>-857</v>
      </c>
      <c r="V21" s="4">
        <v>0</v>
      </c>
      <c r="W21" s="4">
        <v>0</v>
      </c>
      <c r="X21" s="4" t="s">
        <v>64</v>
      </c>
      <c r="Y21" s="4" t="s">
        <v>119</v>
      </c>
    </row>
    <row r="22" s="4" customFormat="1" spans="1:25">
      <c r="A22" s="4" t="s">
        <v>115</v>
      </c>
      <c r="B22" s="4" t="s">
        <v>26</v>
      </c>
      <c r="C22" s="4" t="s">
        <v>131</v>
      </c>
      <c r="D22" s="4" t="s">
        <v>116</v>
      </c>
      <c r="E22" s="4" t="s">
        <v>117</v>
      </c>
      <c r="F22" s="6">
        <v>44679</v>
      </c>
      <c r="G22" s="6">
        <v>44682</v>
      </c>
      <c r="H22" s="4">
        <v>1</v>
      </c>
      <c r="I22" s="4">
        <v>3</v>
      </c>
      <c r="J22" s="4">
        <v>3</v>
      </c>
      <c r="K22" s="4" t="s">
        <v>30</v>
      </c>
      <c r="L22" s="4">
        <v>266.01</v>
      </c>
      <c r="M22" s="4">
        <v>266.01</v>
      </c>
      <c r="N22" s="4" t="s">
        <v>118</v>
      </c>
      <c r="O22" s="4" t="s">
        <v>32</v>
      </c>
      <c r="P22" s="4" t="s">
        <v>33</v>
      </c>
      <c r="Q22" s="4">
        <v>0</v>
      </c>
      <c r="R22" s="7">
        <v>44666</v>
      </c>
      <c r="S22" s="6">
        <v>44683</v>
      </c>
      <c r="T22" s="4" t="s">
        <v>34</v>
      </c>
      <c r="U22" s="4">
        <v>266.01</v>
      </c>
      <c r="V22" s="4">
        <v>0</v>
      </c>
      <c r="W22" s="4">
        <v>0</v>
      </c>
      <c r="X22" s="4" t="s">
        <v>64</v>
      </c>
      <c r="Y22" s="4" t="s">
        <v>119</v>
      </c>
    </row>
    <row r="23" s="4" customFormat="1" spans="1:25">
      <c r="A23" s="4" t="s">
        <v>132</v>
      </c>
      <c r="B23" s="4" t="s">
        <v>26</v>
      </c>
      <c r="C23" s="4" t="s">
        <v>27</v>
      </c>
      <c r="D23" s="4" t="s">
        <v>133</v>
      </c>
      <c r="E23" s="4" t="s">
        <v>134</v>
      </c>
      <c r="F23" s="6">
        <v>44678</v>
      </c>
      <c r="G23" s="6">
        <v>44682</v>
      </c>
      <c r="H23" s="4">
        <v>1</v>
      </c>
      <c r="I23" s="4">
        <v>4</v>
      </c>
      <c r="J23" s="4">
        <v>4</v>
      </c>
      <c r="K23" s="4" t="s">
        <v>30</v>
      </c>
      <c r="L23" s="4">
        <v>151</v>
      </c>
      <c r="M23" s="4">
        <v>151</v>
      </c>
      <c r="N23" s="4" t="s">
        <v>135</v>
      </c>
      <c r="O23" s="4" t="s">
        <v>32</v>
      </c>
      <c r="P23" s="4" t="s">
        <v>33</v>
      </c>
      <c r="Q23" s="4">
        <v>0</v>
      </c>
      <c r="R23" s="7">
        <v>44676</v>
      </c>
      <c r="S23" s="6">
        <v>44683</v>
      </c>
      <c r="T23" s="4" t="s">
        <v>34</v>
      </c>
      <c r="U23" s="4">
        <v>151</v>
      </c>
      <c r="V23" s="4">
        <v>0</v>
      </c>
      <c r="W23" s="4">
        <v>0</v>
      </c>
      <c r="X23" s="4" t="s">
        <v>64</v>
      </c>
      <c r="Y23" s="4" t="s">
        <v>136</v>
      </c>
    </row>
    <row r="24" s="4" customFormat="1" spans="1:25">
      <c r="A24" s="4" t="s">
        <v>137</v>
      </c>
      <c r="B24" s="4" t="s">
        <v>26</v>
      </c>
      <c r="C24" s="4" t="s">
        <v>27</v>
      </c>
      <c r="D24" s="4" t="s">
        <v>138</v>
      </c>
      <c r="E24" s="4" t="s">
        <v>78</v>
      </c>
      <c r="F24" s="6">
        <v>44676</v>
      </c>
      <c r="G24" s="6">
        <v>44678</v>
      </c>
      <c r="H24" s="4">
        <v>1</v>
      </c>
      <c r="I24" s="4">
        <v>2</v>
      </c>
      <c r="J24" s="4">
        <v>2</v>
      </c>
      <c r="K24" s="4" t="s">
        <v>30</v>
      </c>
      <c r="L24" s="4">
        <v>152</v>
      </c>
      <c r="M24" s="4">
        <v>152</v>
      </c>
      <c r="N24" s="4" t="s">
        <v>139</v>
      </c>
      <c r="O24" s="4" t="s">
        <v>32</v>
      </c>
      <c r="P24" s="4" t="s">
        <v>33</v>
      </c>
      <c r="Q24" s="4">
        <v>0</v>
      </c>
      <c r="R24" s="7">
        <v>44676</v>
      </c>
      <c r="S24" s="6">
        <v>44683</v>
      </c>
      <c r="T24" s="4" t="s">
        <v>34</v>
      </c>
      <c r="U24" s="4">
        <v>152</v>
      </c>
      <c r="V24" s="4">
        <v>0</v>
      </c>
      <c r="W24" s="4">
        <v>0</v>
      </c>
      <c r="X24" s="4" t="s">
        <v>140</v>
      </c>
      <c r="Y24" s="4" t="s">
        <v>141</v>
      </c>
    </row>
    <row r="25" s="4" customFormat="1" spans="1:25">
      <c r="A25" s="4" t="s">
        <v>142</v>
      </c>
      <c r="B25" s="4" t="s">
        <v>26</v>
      </c>
      <c r="C25" s="4" t="s">
        <v>27</v>
      </c>
      <c r="D25" s="4" t="s">
        <v>143</v>
      </c>
      <c r="E25" s="4" t="s">
        <v>144</v>
      </c>
      <c r="F25" s="6">
        <v>44679</v>
      </c>
      <c r="G25" s="6">
        <v>44680</v>
      </c>
      <c r="H25" s="4">
        <v>1</v>
      </c>
      <c r="I25" s="4">
        <v>1</v>
      </c>
      <c r="J25" s="4">
        <v>1</v>
      </c>
      <c r="K25" s="4" t="s">
        <v>30</v>
      </c>
      <c r="L25" s="4">
        <v>121</v>
      </c>
      <c r="M25" s="4">
        <v>121</v>
      </c>
      <c r="N25" s="4" t="s">
        <v>145</v>
      </c>
      <c r="O25" s="4" t="s">
        <v>32</v>
      </c>
      <c r="P25" s="4" t="s">
        <v>33</v>
      </c>
      <c r="Q25" s="4">
        <v>0</v>
      </c>
      <c r="R25" s="7">
        <v>44677</v>
      </c>
      <c r="S25" s="6">
        <v>44683</v>
      </c>
      <c r="T25" s="4" t="s">
        <v>34</v>
      </c>
      <c r="U25" s="4">
        <v>121</v>
      </c>
      <c r="V25" s="4">
        <v>0</v>
      </c>
      <c r="W25" s="4">
        <v>0</v>
      </c>
      <c r="X25" s="4" t="s">
        <v>64</v>
      </c>
      <c r="Y25" s="4" t="s">
        <v>146</v>
      </c>
    </row>
    <row r="26" s="4" customFormat="1" spans="1:25">
      <c r="A26" s="4" t="s">
        <v>147</v>
      </c>
      <c r="B26" s="4" t="s">
        <v>26</v>
      </c>
      <c r="C26" s="4" t="s">
        <v>27</v>
      </c>
      <c r="D26" s="4" t="s">
        <v>148</v>
      </c>
      <c r="E26" s="4" t="s">
        <v>149</v>
      </c>
      <c r="F26" s="6">
        <v>44677</v>
      </c>
      <c r="G26" s="6">
        <v>44679</v>
      </c>
      <c r="H26" s="4">
        <v>1</v>
      </c>
      <c r="I26" s="4">
        <v>2</v>
      </c>
      <c r="J26" s="4">
        <v>2</v>
      </c>
      <c r="K26" s="4" t="s">
        <v>30</v>
      </c>
      <c r="L26" s="4">
        <v>32</v>
      </c>
      <c r="M26" s="4">
        <v>32</v>
      </c>
      <c r="N26" s="4" t="s">
        <v>150</v>
      </c>
      <c r="O26" s="4" t="s">
        <v>32</v>
      </c>
      <c r="P26" s="4" t="s">
        <v>33</v>
      </c>
      <c r="Q26" s="4">
        <v>0</v>
      </c>
      <c r="R26" s="7">
        <v>44677</v>
      </c>
      <c r="S26" s="6">
        <v>44683</v>
      </c>
      <c r="T26" s="4" t="s">
        <v>34</v>
      </c>
      <c r="U26" s="4">
        <v>32</v>
      </c>
      <c r="V26" s="4">
        <v>0</v>
      </c>
      <c r="W26" s="4">
        <v>0</v>
      </c>
      <c r="X26" s="4" t="s">
        <v>64</v>
      </c>
      <c r="Y26" s="4" t="s">
        <v>64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152</v>
      </c>
      <c r="E27" s="4" t="s">
        <v>153</v>
      </c>
      <c r="F27" s="6">
        <v>44677</v>
      </c>
      <c r="G27" s="6">
        <v>44678</v>
      </c>
      <c r="H27" s="4">
        <v>1</v>
      </c>
      <c r="I27" s="4">
        <v>1</v>
      </c>
      <c r="J27" s="4">
        <v>1</v>
      </c>
      <c r="K27" s="4" t="s">
        <v>30</v>
      </c>
      <c r="L27" s="4">
        <v>83</v>
      </c>
      <c r="M27" s="4">
        <v>83</v>
      </c>
      <c r="N27" s="4" t="s">
        <v>154</v>
      </c>
      <c r="O27" s="4" t="s">
        <v>32</v>
      </c>
      <c r="P27" s="4" t="s">
        <v>33</v>
      </c>
      <c r="Q27" s="4">
        <v>0</v>
      </c>
      <c r="R27" s="7">
        <v>44677</v>
      </c>
      <c r="S27" s="6">
        <v>44683</v>
      </c>
      <c r="T27" s="4" t="s">
        <v>34</v>
      </c>
      <c r="U27" s="4">
        <v>83</v>
      </c>
      <c r="V27" s="4">
        <v>0</v>
      </c>
      <c r="W27" s="4">
        <v>0</v>
      </c>
      <c r="X27" s="4" t="s">
        <v>64</v>
      </c>
      <c r="Y27" s="4" t="s">
        <v>155</v>
      </c>
    </row>
    <row r="28" s="4" customFormat="1" spans="1:25">
      <c r="A28" s="4" t="s">
        <v>156</v>
      </c>
      <c r="B28" s="4" t="s">
        <v>26</v>
      </c>
      <c r="C28" s="4" t="s">
        <v>27</v>
      </c>
      <c r="D28" s="4" t="s">
        <v>157</v>
      </c>
      <c r="E28" s="4" t="s">
        <v>158</v>
      </c>
      <c r="F28" s="6">
        <v>44679</v>
      </c>
      <c r="G28" s="6">
        <v>44680</v>
      </c>
      <c r="H28" s="4">
        <v>1</v>
      </c>
      <c r="I28" s="4">
        <v>1</v>
      </c>
      <c r="J28" s="4">
        <v>1</v>
      </c>
      <c r="K28" s="4" t="s">
        <v>30</v>
      </c>
      <c r="L28" s="4">
        <v>46</v>
      </c>
      <c r="M28" s="4">
        <v>46</v>
      </c>
      <c r="N28" s="4" t="s">
        <v>159</v>
      </c>
      <c r="O28" s="4" t="s">
        <v>32</v>
      </c>
      <c r="P28" s="4" t="s">
        <v>33</v>
      </c>
      <c r="Q28" s="4">
        <v>0</v>
      </c>
      <c r="R28" s="7">
        <v>44678</v>
      </c>
      <c r="S28" s="6">
        <v>44683</v>
      </c>
      <c r="T28" s="4" t="s">
        <v>34</v>
      </c>
      <c r="U28" s="4">
        <v>46</v>
      </c>
      <c r="V28" s="4">
        <v>0</v>
      </c>
      <c r="W28" s="4">
        <v>0</v>
      </c>
      <c r="X28" s="4" t="s">
        <v>160</v>
      </c>
      <c r="Y28" s="4" t="s">
        <v>64</v>
      </c>
    </row>
    <row r="29" s="4" customFormat="1" spans="1:25">
      <c r="A29" s="4" t="s">
        <v>161</v>
      </c>
      <c r="B29" s="4" t="s">
        <v>26</v>
      </c>
      <c r="C29" s="4" t="s">
        <v>27</v>
      </c>
      <c r="D29" s="4" t="s">
        <v>162</v>
      </c>
      <c r="E29" s="4" t="s">
        <v>163</v>
      </c>
      <c r="F29" s="6">
        <v>44678</v>
      </c>
      <c r="G29" s="6">
        <v>44680</v>
      </c>
      <c r="H29" s="4">
        <v>1</v>
      </c>
      <c r="I29" s="4">
        <v>2</v>
      </c>
      <c r="J29" s="4">
        <v>2</v>
      </c>
      <c r="K29" s="4" t="s">
        <v>30</v>
      </c>
      <c r="L29" s="4">
        <v>506</v>
      </c>
      <c r="M29" s="4">
        <v>506</v>
      </c>
      <c r="N29" s="4" t="s">
        <v>164</v>
      </c>
      <c r="O29" s="4" t="s">
        <v>32</v>
      </c>
      <c r="P29" s="4" t="s">
        <v>33</v>
      </c>
      <c r="Q29" s="4">
        <v>0</v>
      </c>
      <c r="R29" s="7">
        <v>44678</v>
      </c>
      <c r="S29" s="6">
        <v>44683</v>
      </c>
      <c r="T29" s="4" t="s">
        <v>34</v>
      </c>
      <c r="U29" s="4">
        <v>506</v>
      </c>
      <c r="V29" s="4">
        <v>0</v>
      </c>
      <c r="W29" s="4">
        <v>0</v>
      </c>
      <c r="X29" s="4" t="s">
        <v>165</v>
      </c>
      <c r="Y29" s="4" t="s">
        <v>60</v>
      </c>
    </row>
    <row r="30" s="4" customFormat="1" spans="1:25">
      <c r="A30" s="4" t="s">
        <v>166</v>
      </c>
      <c r="B30" s="4" t="s">
        <v>26</v>
      </c>
      <c r="C30" s="4" t="s">
        <v>27</v>
      </c>
      <c r="D30" s="4" t="s">
        <v>167</v>
      </c>
      <c r="E30" s="4" t="s">
        <v>168</v>
      </c>
      <c r="F30" s="6">
        <v>44679</v>
      </c>
      <c r="G30" s="6">
        <v>44680</v>
      </c>
      <c r="H30" s="4">
        <v>1</v>
      </c>
      <c r="I30" s="4">
        <v>1</v>
      </c>
      <c r="J30" s="4">
        <v>1</v>
      </c>
      <c r="K30" s="4" t="s">
        <v>30</v>
      </c>
      <c r="L30" s="4">
        <v>84</v>
      </c>
      <c r="M30" s="4">
        <v>84</v>
      </c>
      <c r="N30" s="4" t="s">
        <v>169</v>
      </c>
      <c r="O30" s="4" t="s">
        <v>32</v>
      </c>
      <c r="P30" s="4" t="s">
        <v>33</v>
      </c>
      <c r="Q30" s="4">
        <v>0</v>
      </c>
      <c r="R30" s="7">
        <v>44678</v>
      </c>
      <c r="S30" s="6">
        <v>44683</v>
      </c>
      <c r="T30" s="4" t="s">
        <v>34</v>
      </c>
      <c r="U30" s="4">
        <v>84</v>
      </c>
      <c r="V30" s="4">
        <v>0</v>
      </c>
      <c r="W30" s="4">
        <v>0</v>
      </c>
      <c r="X30" s="4" t="s">
        <v>64</v>
      </c>
      <c r="Y30" s="4" t="s">
        <v>64</v>
      </c>
    </row>
    <row r="31" s="4" customFormat="1" spans="1:25">
      <c r="A31" s="4" t="s">
        <v>170</v>
      </c>
      <c r="B31" s="4" t="s">
        <v>26</v>
      </c>
      <c r="C31" s="4" t="s">
        <v>27</v>
      </c>
      <c r="D31" s="4" t="s">
        <v>171</v>
      </c>
      <c r="F31" s="6">
        <v>44681</v>
      </c>
      <c r="G31" s="6">
        <v>44682</v>
      </c>
      <c r="H31" s="4">
        <v>0</v>
      </c>
      <c r="I31" s="4">
        <v>1</v>
      </c>
      <c r="J31" s="4">
        <v>0</v>
      </c>
      <c r="K31" s="4" t="s">
        <v>30</v>
      </c>
      <c r="L31" s="4">
        <v>58</v>
      </c>
      <c r="M31" s="4">
        <v>58</v>
      </c>
      <c r="O31" s="4" t="s">
        <v>32</v>
      </c>
      <c r="P31" s="4" t="s">
        <v>33</v>
      </c>
      <c r="Q31" s="4">
        <v>0</v>
      </c>
      <c r="R31" s="7">
        <v>44678</v>
      </c>
      <c r="S31" s="6">
        <v>44683</v>
      </c>
      <c r="T31" s="4" t="s">
        <v>34</v>
      </c>
      <c r="U31" s="4">
        <v>58</v>
      </c>
      <c r="V31" s="4">
        <v>0</v>
      </c>
      <c r="W31" s="4">
        <v>0</v>
      </c>
      <c r="X31" s="4" t="s">
        <v>64</v>
      </c>
      <c r="Y31" s="4" t="s">
        <v>64</v>
      </c>
    </row>
    <row r="32" s="4" customFormat="1" spans="1:25">
      <c r="A32" s="4" t="s">
        <v>172</v>
      </c>
      <c r="B32" s="4" t="s">
        <v>26</v>
      </c>
      <c r="C32" s="4" t="s">
        <v>27</v>
      </c>
      <c r="D32" s="4" t="s">
        <v>173</v>
      </c>
      <c r="E32" s="4" t="s">
        <v>174</v>
      </c>
      <c r="F32" s="6">
        <v>44678</v>
      </c>
      <c r="G32" s="6">
        <v>44679</v>
      </c>
      <c r="H32" s="4">
        <v>1</v>
      </c>
      <c r="I32" s="4">
        <v>1</v>
      </c>
      <c r="J32" s="4">
        <v>1</v>
      </c>
      <c r="K32" s="4" t="s">
        <v>30</v>
      </c>
      <c r="L32" s="4">
        <v>21</v>
      </c>
      <c r="M32" s="4">
        <v>21</v>
      </c>
      <c r="N32" s="4" t="s">
        <v>175</v>
      </c>
      <c r="O32" s="4" t="s">
        <v>32</v>
      </c>
      <c r="P32" s="4" t="s">
        <v>33</v>
      </c>
      <c r="Q32" s="4">
        <v>0</v>
      </c>
      <c r="R32" s="7">
        <v>44678</v>
      </c>
      <c r="S32" s="6">
        <v>44683</v>
      </c>
      <c r="T32" s="4" t="s">
        <v>34</v>
      </c>
      <c r="U32" s="4">
        <v>21</v>
      </c>
      <c r="V32" s="4">
        <v>0</v>
      </c>
      <c r="W32" s="4">
        <v>0</v>
      </c>
      <c r="X32" s="4" t="s">
        <v>64</v>
      </c>
      <c r="Y32" s="4" t="s">
        <v>176</v>
      </c>
    </row>
    <row r="33" s="4" customFormat="1" spans="1:25">
      <c r="A33" s="4" t="s">
        <v>177</v>
      </c>
      <c r="B33" s="4" t="s">
        <v>26</v>
      </c>
      <c r="C33" s="4" t="s">
        <v>27</v>
      </c>
      <c r="D33" s="4" t="s">
        <v>178</v>
      </c>
      <c r="E33" s="4" t="s">
        <v>179</v>
      </c>
      <c r="F33" s="6">
        <v>44680</v>
      </c>
      <c r="G33" s="6">
        <v>44682</v>
      </c>
      <c r="H33" s="4">
        <v>1</v>
      </c>
      <c r="I33" s="4">
        <v>2</v>
      </c>
      <c r="J33" s="4">
        <v>2</v>
      </c>
      <c r="K33" s="4" t="s">
        <v>30</v>
      </c>
      <c r="L33" s="4">
        <v>232</v>
      </c>
      <c r="M33" s="4">
        <v>232</v>
      </c>
      <c r="N33" s="4" t="s">
        <v>180</v>
      </c>
      <c r="O33" s="4" t="s">
        <v>32</v>
      </c>
      <c r="P33" s="4" t="s">
        <v>33</v>
      </c>
      <c r="Q33" s="4">
        <v>0</v>
      </c>
      <c r="R33" s="7">
        <v>44678</v>
      </c>
      <c r="S33" s="6">
        <v>44683</v>
      </c>
      <c r="T33" s="4" t="s">
        <v>34</v>
      </c>
      <c r="U33" s="4">
        <v>232</v>
      </c>
      <c r="V33" s="4">
        <v>0</v>
      </c>
      <c r="W33" s="4">
        <v>0</v>
      </c>
      <c r="X33" s="4" t="s">
        <v>181</v>
      </c>
      <c r="Y33" s="4" t="s">
        <v>60</v>
      </c>
    </row>
    <row r="34" s="4" customFormat="1" spans="1:25">
      <c r="A34" s="4" t="s">
        <v>182</v>
      </c>
      <c r="B34" s="4" t="s">
        <v>26</v>
      </c>
      <c r="C34" s="4" t="s">
        <v>27</v>
      </c>
      <c r="D34" s="4" t="s">
        <v>183</v>
      </c>
      <c r="E34" s="4" t="s">
        <v>184</v>
      </c>
      <c r="F34" s="6">
        <v>44679</v>
      </c>
      <c r="G34" s="6">
        <v>44680</v>
      </c>
      <c r="H34" s="4">
        <v>1</v>
      </c>
      <c r="I34" s="4">
        <v>1</v>
      </c>
      <c r="J34" s="4">
        <v>1</v>
      </c>
      <c r="K34" s="4" t="s">
        <v>30</v>
      </c>
      <c r="L34" s="4">
        <v>41</v>
      </c>
      <c r="M34" s="4">
        <v>41</v>
      </c>
      <c r="N34" s="4" t="s">
        <v>185</v>
      </c>
      <c r="O34" s="4" t="s">
        <v>32</v>
      </c>
      <c r="P34" s="4" t="s">
        <v>33</v>
      </c>
      <c r="Q34" s="4">
        <v>0</v>
      </c>
      <c r="R34" s="7">
        <v>44678</v>
      </c>
      <c r="S34" s="6">
        <v>44683</v>
      </c>
      <c r="T34" s="4" t="s">
        <v>34</v>
      </c>
      <c r="U34" s="4">
        <v>41</v>
      </c>
      <c r="V34" s="4">
        <v>0</v>
      </c>
      <c r="W34" s="4">
        <v>0</v>
      </c>
      <c r="X34" s="4" t="s">
        <v>186</v>
      </c>
      <c r="Y34" s="4" t="s">
        <v>187</v>
      </c>
    </row>
    <row r="35" s="4" customFormat="1" spans="1:25">
      <c r="A35" s="4" t="s">
        <v>188</v>
      </c>
      <c r="B35" s="4" t="s">
        <v>26</v>
      </c>
      <c r="C35" s="4" t="s">
        <v>27</v>
      </c>
      <c r="D35" s="4" t="s">
        <v>189</v>
      </c>
      <c r="E35" s="4" t="s">
        <v>190</v>
      </c>
      <c r="F35" s="6">
        <v>44678</v>
      </c>
      <c r="G35" s="6">
        <v>44679</v>
      </c>
      <c r="H35" s="4">
        <v>1</v>
      </c>
      <c r="I35" s="4">
        <v>1</v>
      </c>
      <c r="J35" s="4">
        <v>1</v>
      </c>
      <c r="K35" s="4" t="s">
        <v>30</v>
      </c>
      <c r="L35" s="4">
        <v>22</v>
      </c>
      <c r="M35" s="4">
        <v>22</v>
      </c>
      <c r="N35" s="4" t="s">
        <v>191</v>
      </c>
      <c r="O35" s="4" t="s">
        <v>32</v>
      </c>
      <c r="P35" s="4" t="s">
        <v>33</v>
      </c>
      <c r="Q35" s="4">
        <v>0</v>
      </c>
      <c r="R35" s="7">
        <v>44678</v>
      </c>
      <c r="S35" s="6">
        <v>44683</v>
      </c>
      <c r="T35" s="4" t="s">
        <v>34</v>
      </c>
      <c r="U35" s="4">
        <v>22</v>
      </c>
      <c r="V35" s="4">
        <v>0</v>
      </c>
      <c r="W35" s="4">
        <v>0</v>
      </c>
      <c r="X35" s="4" t="s">
        <v>192</v>
      </c>
      <c r="Y35" s="4" t="s">
        <v>193</v>
      </c>
    </row>
    <row r="36" s="4" customFormat="1" spans="1:25">
      <c r="A36" s="4" t="s">
        <v>194</v>
      </c>
      <c r="B36" s="4" t="s">
        <v>26</v>
      </c>
      <c r="C36" s="4" t="s">
        <v>27</v>
      </c>
      <c r="D36" s="4" t="s">
        <v>195</v>
      </c>
      <c r="E36" s="4" t="s">
        <v>196</v>
      </c>
      <c r="F36" s="6">
        <v>44678</v>
      </c>
      <c r="G36" s="6">
        <v>44680</v>
      </c>
      <c r="H36" s="4">
        <v>1</v>
      </c>
      <c r="I36" s="4">
        <v>2</v>
      </c>
      <c r="J36" s="4">
        <v>2</v>
      </c>
      <c r="K36" s="4" t="s">
        <v>30</v>
      </c>
      <c r="L36" s="4">
        <v>280</v>
      </c>
      <c r="M36" s="4">
        <v>280</v>
      </c>
      <c r="N36" s="4" t="s">
        <v>197</v>
      </c>
      <c r="O36" s="4" t="s">
        <v>32</v>
      </c>
      <c r="P36" s="4" t="s">
        <v>33</v>
      </c>
      <c r="Q36" s="4">
        <v>0</v>
      </c>
      <c r="R36" s="7">
        <v>44678</v>
      </c>
      <c r="S36" s="6">
        <v>44683</v>
      </c>
      <c r="T36" s="4" t="s">
        <v>34</v>
      </c>
      <c r="U36" s="4">
        <v>280</v>
      </c>
      <c r="V36" s="4">
        <v>0</v>
      </c>
      <c r="W36" s="4">
        <v>0</v>
      </c>
      <c r="X36" s="4" t="s">
        <v>64</v>
      </c>
      <c r="Y36" s="4" t="s">
        <v>64</v>
      </c>
    </row>
    <row r="37" s="4" customFormat="1" spans="1:25">
      <c r="A37" s="4" t="s">
        <v>198</v>
      </c>
      <c r="B37" s="4" t="s">
        <v>26</v>
      </c>
      <c r="C37" s="4" t="s">
        <v>27</v>
      </c>
      <c r="D37" s="4" t="s">
        <v>199</v>
      </c>
      <c r="E37" s="4" t="s">
        <v>200</v>
      </c>
      <c r="F37" s="6">
        <v>44680</v>
      </c>
      <c r="G37" s="6">
        <v>44681</v>
      </c>
      <c r="H37" s="4">
        <v>1</v>
      </c>
      <c r="I37" s="4">
        <v>1</v>
      </c>
      <c r="J37" s="4">
        <v>1</v>
      </c>
      <c r="K37" s="4" t="s">
        <v>30</v>
      </c>
      <c r="L37" s="4">
        <v>33</v>
      </c>
      <c r="M37" s="4">
        <v>33</v>
      </c>
      <c r="N37" s="4" t="s">
        <v>201</v>
      </c>
      <c r="O37" s="4" t="s">
        <v>32</v>
      </c>
      <c r="P37" s="4" t="s">
        <v>33</v>
      </c>
      <c r="Q37" s="4">
        <v>0</v>
      </c>
      <c r="R37" s="7">
        <v>44678</v>
      </c>
      <c r="S37" s="6">
        <v>44683</v>
      </c>
      <c r="T37" s="4" t="s">
        <v>34</v>
      </c>
      <c r="U37" s="4">
        <v>33</v>
      </c>
      <c r="V37" s="4">
        <v>0</v>
      </c>
      <c r="W37" s="4">
        <v>0</v>
      </c>
      <c r="X37" s="4" t="s">
        <v>64</v>
      </c>
      <c r="Y37" s="4" t="s">
        <v>64</v>
      </c>
    </row>
    <row r="38" s="4" customFormat="1" spans="1:25">
      <c r="A38" s="4" t="s">
        <v>202</v>
      </c>
      <c r="B38" s="4" t="s">
        <v>26</v>
      </c>
      <c r="C38" s="4" t="s">
        <v>27</v>
      </c>
      <c r="D38" s="4" t="s">
        <v>203</v>
      </c>
      <c r="E38" s="4" t="s">
        <v>204</v>
      </c>
      <c r="F38" s="6">
        <v>44681</v>
      </c>
      <c r="G38" s="6">
        <v>44682</v>
      </c>
      <c r="H38" s="4">
        <v>1</v>
      </c>
      <c r="I38" s="4">
        <v>1</v>
      </c>
      <c r="J38" s="4">
        <v>1</v>
      </c>
      <c r="K38" s="4" t="s">
        <v>30</v>
      </c>
      <c r="L38" s="4">
        <v>66</v>
      </c>
      <c r="M38" s="4">
        <v>66</v>
      </c>
      <c r="N38" s="4" t="s">
        <v>205</v>
      </c>
      <c r="O38" s="4" t="s">
        <v>32</v>
      </c>
      <c r="P38" s="4" t="s">
        <v>33</v>
      </c>
      <c r="Q38" s="4">
        <v>0</v>
      </c>
      <c r="R38" s="7">
        <v>44679</v>
      </c>
      <c r="S38" s="6">
        <v>44683</v>
      </c>
      <c r="T38" s="4" t="s">
        <v>34</v>
      </c>
      <c r="U38" s="4">
        <v>66</v>
      </c>
      <c r="V38" s="4">
        <v>0</v>
      </c>
      <c r="W38" s="4">
        <v>0</v>
      </c>
      <c r="X38" s="4" t="s">
        <v>206</v>
      </c>
      <c r="Y38" s="4" t="s">
        <v>64</v>
      </c>
    </row>
    <row r="39" s="4" customFormat="1" spans="1:25">
      <c r="A39" s="4" t="s">
        <v>166</v>
      </c>
      <c r="B39" s="4" t="s">
        <v>26</v>
      </c>
      <c r="C39" s="4" t="s">
        <v>75</v>
      </c>
      <c r="D39" s="4" t="s">
        <v>167</v>
      </c>
      <c r="E39" s="4" t="s">
        <v>168</v>
      </c>
      <c r="F39" s="6">
        <v>44679</v>
      </c>
      <c r="G39" s="6">
        <v>44680</v>
      </c>
      <c r="H39" s="4">
        <v>1</v>
      </c>
      <c r="I39" s="4">
        <v>1</v>
      </c>
      <c r="J39" s="4">
        <v>1</v>
      </c>
      <c r="K39" s="4" t="s">
        <v>30</v>
      </c>
      <c r="L39" s="4">
        <v>-84</v>
      </c>
      <c r="M39" s="4">
        <v>-84</v>
      </c>
      <c r="N39" s="4" t="s">
        <v>169</v>
      </c>
      <c r="O39" s="4" t="s">
        <v>32</v>
      </c>
      <c r="P39" s="4" t="s">
        <v>33</v>
      </c>
      <c r="Q39" s="4">
        <v>0</v>
      </c>
      <c r="R39" s="7">
        <v>44678</v>
      </c>
      <c r="S39" s="6">
        <v>44683</v>
      </c>
      <c r="T39" s="4" t="s">
        <v>34</v>
      </c>
      <c r="U39" s="4">
        <v>-84</v>
      </c>
      <c r="V39" s="4">
        <v>0</v>
      </c>
      <c r="W39" s="4">
        <v>0</v>
      </c>
      <c r="X39" s="4" t="s">
        <v>64</v>
      </c>
      <c r="Y39" s="4" t="s">
        <v>64</v>
      </c>
    </row>
    <row r="40" s="4" customFormat="1" spans="1:25">
      <c r="A40" s="4" t="s">
        <v>207</v>
      </c>
      <c r="B40" s="4" t="s">
        <v>26</v>
      </c>
      <c r="C40" s="4" t="s">
        <v>27</v>
      </c>
      <c r="D40" s="4" t="s">
        <v>208</v>
      </c>
      <c r="E40" s="4" t="s">
        <v>209</v>
      </c>
      <c r="F40" s="6">
        <v>44679</v>
      </c>
      <c r="G40" s="6">
        <v>44680</v>
      </c>
      <c r="H40" s="4">
        <v>1</v>
      </c>
      <c r="I40" s="4">
        <v>1</v>
      </c>
      <c r="J40" s="4">
        <v>1</v>
      </c>
      <c r="K40" s="4" t="s">
        <v>30</v>
      </c>
      <c r="L40" s="4">
        <v>48</v>
      </c>
      <c r="M40" s="4">
        <v>48</v>
      </c>
      <c r="N40" s="4" t="s">
        <v>210</v>
      </c>
      <c r="O40" s="4" t="s">
        <v>32</v>
      </c>
      <c r="P40" s="4" t="s">
        <v>33</v>
      </c>
      <c r="Q40" s="4">
        <v>0</v>
      </c>
      <c r="R40" s="7">
        <v>44679</v>
      </c>
      <c r="S40" s="6">
        <v>44683</v>
      </c>
      <c r="T40" s="4" t="s">
        <v>34</v>
      </c>
      <c r="U40" s="4">
        <v>48</v>
      </c>
      <c r="V40" s="4">
        <v>0</v>
      </c>
      <c r="W40" s="4">
        <v>0</v>
      </c>
      <c r="X40" s="4" t="s">
        <v>211</v>
      </c>
      <c r="Y40" s="4" t="s">
        <v>64</v>
      </c>
    </row>
    <row r="41" s="4" customFormat="1" spans="1:25">
      <c r="A41" s="4" t="s">
        <v>212</v>
      </c>
      <c r="B41" s="4" t="s">
        <v>26</v>
      </c>
      <c r="C41" s="4" t="s">
        <v>27</v>
      </c>
      <c r="D41" s="4" t="s">
        <v>213</v>
      </c>
      <c r="E41" s="4" t="s">
        <v>214</v>
      </c>
      <c r="F41" s="6">
        <v>44679</v>
      </c>
      <c r="G41" s="6">
        <v>44682</v>
      </c>
      <c r="H41" s="4">
        <v>1</v>
      </c>
      <c r="I41" s="4">
        <v>3</v>
      </c>
      <c r="J41" s="4">
        <v>3</v>
      </c>
      <c r="K41" s="4" t="s">
        <v>30</v>
      </c>
      <c r="L41" s="4">
        <v>2511</v>
      </c>
      <c r="M41" s="4">
        <v>2511</v>
      </c>
      <c r="N41" s="4" t="s">
        <v>215</v>
      </c>
      <c r="O41" s="4" t="s">
        <v>32</v>
      </c>
      <c r="P41" s="4" t="s">
        <v>33</v>
      </c>
      <c r="Q41" s="4">
        <v>0</v>
      </c>
      <c r="R41" s="7">
        <v>44679</v>
      </c>
      <c r="S41" s="6">
        <v>44683</v>
      </c>
      <c r="T41" s="4" t="s">
        <v>34</v>
      </c>
      <c r="U41" s="4">
        <v>2511</v>
      </c>
      <c r="V41" s="4">
        <v>0</v>
      </c>
      <c r="W41" s="4">
        <v>0</v>
      </c>
      <c r="X41" s="4" t="s">
        <v>216</v>
      </c>
      <c r="Y41" s="4" t="s">
        <v>217</v>
      </c>
    </row>
    <row r="42" s="4" customFormat="1" spans="1:25">
      <c r="A42" s="4" t="s">
        <v>218</v>
      </c>
      <c r="B42" s="4" t="s">
        <v>26</v>
      </c>
      <c r="C42" s="4" t="s">
        <v>27</v>
      </c>
      <c r="D42" s="4" t="s">
        <v>219</v>
      </c>
      <c r="E42" s="4" t="s">
        <v>220</v>
      </c>
      <c r="F42" s="6">
        <v>44679</v>
      </c>
      <c r="G42" s="6">
        <v>44680</v>
      </c>
      <c r="H42" s="4">
        <v>1</v>
      </c>
      <c r="I42" s="4">
        <v>1</v>
      </c>
      <c r="J42" s="4">
        <v>1</v>
      </c>
      <c r="K42" s="4" t="s">
        <v>30</v>
      </c>
      <c r="L42" s="4">
        <v>48</v>
      </c>
      <c r="M42" s="4">
        <v>48</v>
      </c>
      <c r="N42" s="4" t="s">
        <v>221</v>
      </c>
      <c r="O42" s="4" t="s">
        <v>32</v>
      </c>
      <c r="P42" s="4" t="s">
        <v>33</v>
      </c>
      <c r="Q42" s="4">
        <v>0</v>
      </c>
      <c r="R42" s="7">
        <v>44679</v>
      </c>
      <c r="S42" s="6">
        <v>44683</v>
      </c>
      <c r="T42" s="4" t="s">
        <v>34</v>
      </c>
      <c r="U42" s="4">
        <v>48</v>
      </c>
      <c r="V42" s="4">
        <v>0</v>
      </c>
      <c r="W42" s="4">
        <v>0</v>
      </c>
      <c r="X42" s="4" t="s">
        <v>222</v>
      </c>
      <c r="Y42" s="4" t="s">
        <v>223</v>
      </c>
    </row>
    <row r="43" s="4" customFormat="1" spans="1:25">
      <c r="A43" s="4" t="s">
        <v>224</v>
      </c>
      <c r="B43" s="4" t="s">
        <v>26</v>
      </c>
      <c r="C43" s="4" t="s">
        <v>27</v>
      </c>
      <c r="D43" s="4" t="s">
        <v>225</v>
      </c>
      <c r="E43" s="4" t="s">
        <v>226</v>
      </c>
      <c r="F43" s="6">
        <v>44681</v>
      </c>
      <c r="G43" s="6">
        <v>44682</v>
      </c>
      <c r="H43" s="4">
        <v>1</v>
      </c>
      <c r="I43" s="4">
        <v>1</v>
      </c>
      <c r="J43" s="4">
        <v>1</v>
      </c>
      <c r="K43" s="4" t="s">
        <v>30</v>
      </c>
      <c r="L43" s="4">
        <v>133</v>
      </c>
      <c r="M43" s="4">
        <v>133</v>
      </c>
      <c r="N43" s="4" t="s">
        <v>227</v>
      </c>
      <c r="O43" s="4" t="s">
        <v>32</v>
      </c>
      <c r="P43" s="4" t="s">
        <v>33</v>
      </c>
      <c r="Q43" s="4">
        <v>0</v>
      </c>
      <c r="R43" s="7">
        <v>44679</v>
      </c>
      <c r="S43" s="6">
        <v>44683</v>
      </c>
      <c r="T43" s="4" t="s">
        <v>34</v>
      </c>
      <c r="U43" s="4">
        <v>133</v>
      </c>
      <c r="V43" s="4">
        <v>0</v>
      </c>
      <c r="W43" s="4">
        <v>0</v>
      </c>
      <c r="X43" s="4" t="s">
        <v>64</v>
      </c>
      <c r="Y43" s="4" t="s">
        <v>228</v>
      </c>
    </row>
    <row r="44" s="4" customFormat="1" spans="1:25">
      <c r="A44" s="4" t="s">
        <v>229</v>
      </c>
      <c r="B44" s="4" t="s">
        <v>26</v>
      </c>
      <c r="C44" s="4" t="s">
        <v>27</v>
      </c>
      <c r="D44" s="4" t="s">
        <v>230</v>
      </c>
      <c r="E44" s="4" t="s">
        <v>231</v>
      </c>
      <c r="F44" s="6">
        <v>44680</v>
      </c>
      <c r="G44" s="6">
        <v>44681</v>
      </c>
      <c r="H44" s="4">
        <v>1</v>
      </c>
      <c r="I44" s="4">
        <v>1</v>
      </c>
      <c r="J44" s="4">
        <v>1</v>
      </c>
      <c r="K44" s="4" t="s">
        <v>30</v>
      </c>
      <c r="L44" s="4">
        <v>136</v>
      </c>
      <c r="M44" s="4">
        <v>136</v>
      </c>
      <c r="N44" s="4" t="s">
        <v>232</v>
      </c>
      <c r="O44" s="4" t="s">
        <v>32</v>
      </c>
      <c r="P44" s="4" t="s">
        <v>33</v>
      </c>
      <c r="Q44" s="4">
        <v>0</v>
      </c>
      <c r="R44" s="7">
        <v>44680</v>
      </c>
      <c r="S44" s="6">
        <v>44683</v>
      </c>
      <c r="T44" s="4" t="s">
        <v>34</v>
      </c>
      <c r="U44" s="4">
        <v>136</v>
      </c>
      <c r="V44" s="4">
        <v>0</v>
      </c>
      <c r="W44" s="4">
        <v>0</v>
      </c>
      <c r="X44" s="4" t="s">
        <v>64</v>
      </c>
      <c r="Y44" s="4" t="s">
        <v>233</v>
      </c>
    </row>
    <row r="45" s="4" customFormat="1" spans="1:25">
      <c r="A45" s="4" t="s">
        <v>234</v>
      </c>
      <c r="B45" s="4" t="s">
        <v>26</v>
      </c>
      <c r="C45" s="4" t="s">
        <v>27</v>
      </c>
      <c r="D45" s="4" t="s">
        <v>235</v>
      </c>
      <c r="E45" s="4" t="s">
        <v>236</v>
      </c>
      <c r="F45" s="6">
        <v>44680</v>
      </c>
      <c r="G45" s="6">
        <v>44681</v>
      </c>
      <c r="H45" s="4">
        <v>1</v>
      </c>
      <c r="I45" s="4">
        <v>1</v>
      </c>
      <c r="J45" s="4">
        <v>1</v>
      </c>
      <c r="K45" s="4" t="s">
        <v>30</v>
      </c>
      <c r="L45" s="4">
        <v>197</v>
      </c>
      <c r="M45" s="4">
        <v>197</v>
      </c>
      <c r="N45" s="4" t="s">
        <v>237</v>
      </c>
      <c r="O45" s="4" t="s">
        <v>32</v>
      </c>
      <c r="P45" s="4" t="s">
        <v>33</v>
      </c>
      <c r="Q45" s="4">
        <v>0</v>
      </c>
      <c r="R45" s="7">
        <v>44680</v>
      </c>
      <c r="S45" s="6">
        <v>44683</v>
      </c>
      <c r="T45" s="4" t="s">
        <v>34</v>
      </c>
      <c r="U45" s="4">
        <v>197</v>
      </c>
      <c r="V45" s="4">
        <v>0</v>
      </c>
      <c r="W45" s="4">
        <v>0</v>
      </c>
      <c r="X45" s="4" t="s">
        <v>64</v>
      </c>
      <c r="Y45" s="4" t="s">
        <v>238</v>
      </c>
    </row>
    <row r="46" s="4" customFormat="1" spans="1:25">
      <c r="A46" s="4" t="s">
        <v>239</v>
      </c>
      <c r="B46" s="4" t="s">
        <v>26</v>
      </c>
      <c r="C46" s="4" t="s">
        <v>27</v>
      </c>
      <c r="D46" s="4" t="s">
        <v>240</v>
      </c>
      <c r="E46" s="4" t="s">
        <v>241</v>
      </c>
      <c r="F46" s="6">
        <v>44680</v>
      </c>
      <c r="G46" s="6">
        <v>44682</v>
      </c>
      <c r="H46" s="4">
        <v>1</v>
      </c>
      <c r="I46" s="4">
        <v>2</v>
      </c>
      <c r="J46" s="4">
        <v>2</v>
      </c>
      <c r="K46" s="4" t="s">
        <v>30</v>
      </c>
      <c r="L46" s="4">
        <v>282</v>
      </c>
      <c r="M46" s="4">
        <v>282</v>
      </c>
      <c r="N46" s="4" t="s">
        <v>242</v>
      </c>
      <c r="O46" s="4" t="s">
        <v>32</v>
      </c>
      <c r="P46" s="4" t="s">
        <v>33</v>
      </c>
      <c r="Q46" s="4">
        <v>0</v>
      </c>
      <c r="R46" s="7">
        <v>44680</v>
      </c>
      <c r="S46" s="6">
        <v>44683</v>
      </c>
      <c r="T46" s="4" t="s">
        <v>34</v>
      </c>
      <c r="U46" s="4">
        <v>282</v>
      </c>
      <c r="V46" s="4">
        <v>0</v>
      </c>
      <c r="W46" s="4">
        <v>0</v>
      </c>
      <c r="X46" s="4" t="s">
        <v>64</v>
      </c>
      <c r="Y46" s="4" t="s">
        <v>243</v>
      </c>
    </row>
    <row r="47" s="4" customFormat="1" spans="1:25">
      <c r="A47" s="4" t="s">
        <v>244</v>
      </c>
      <c r="B47" s="4" t="s">
        <v>26</v>
      </c>
      <c r="C47" s="4" t="s">
        <v>27</v>
      </c>
      <c r="D47" s="4" t="s">
        <v>208</v>
      </c>
      <c r="E47" s="4" t="s">
        <v>245</v>
      </c>
      <c r="F47" s="6">
        <v>44680</v>
      </c>
      <c r="G47" s="6">
        <v>44681</v>
      </c>
      <c r="H47" s="4">
        <v>1</v>
      </c>
      <c r="I47" s="4">
        <v>1</v>
      </c>
      <c r="J47" s="4">
        <v>1</v>
      </c>
      <c r="K47" s="4" t="s">
        <v>30</v>
      </c>
      <c r="L47" s="4">
        <v>49</v>
      </c>
      <c r="M47" s="4">
        <v>49</v>
      </c>
      <c r="N47" s="4" t="s">
        <v>246</v>
      </c>
      <c r="O47" s="4" t="s">
        <v>32</v>
      </c>
      <c r="P47" s="4" t="s">
        <v>33</v>
      </c>
      <c r="Q47" s="4">
        <v>0</v>
      </c>
      <c r="R47" s="7">
        <v>44680</v>
      </c>
      <c r="S47" s="6">
        <v>44683</v>
      </c>
      <c r="T47" s="4" t="s">
        <v>34</v>
      </c>
      <c r="U47" s="4">
        <v>49</v>
      </c>
      <c r="V47" s="4">
        <v>0</v>
      </c>
      <c r="W47" s="4">
        <v>0</v>
      </c>
      <c r="X47" s="4" t="s">
        <v>64</v>
      </c>
      <c r="Y47" s="4" t="s">
        <v>64</v>
      </c>
    </row>
    <row r="48" s="4" customFormat="1" spans="1:25">
      <c r="A48" s="4" t="s">
        <v>247</v>
      </c>
      <c r="B48" s="4" t="s">
        <v>26</v>
      </c>
      <c r="C48" s="4" t="s">
        <v>27</v>
      </c>
      <c r="D48" s="4" t="s">
        <v>248</v>
      </c>
      <c r="E48" s="4" t="s">
        <v>249</v>
      </c>
      <c r="F48" s="6">
        <v>44680</v>
      </c>
      <c r="G48" s="6">
        <v>44681</v>
      </c>
      <c r="H48" s="4">
        <v>1</v>
      </c>
      <c r="I48" s="4">
        <v>1</v>
      </c>
      <c r="J48" s="4">
        <v>1</v>
      </c>
      <c r="K48" s="4" t="s">
        <v>30</v>
      </c>
      <c r="L48" s="4">
        <v>47</v>
      </c>
      <c r="M48" s="4">
        <v>47</v>
      </c>
      <c r="N48" s="4" t="s">
        <v>250</v>
      </c>
      <c r="O48" s="4" t="s">
        <v>32</v>
      </c>
      <c r="P48" s="4" t="s">
        <v>33</v>
      </c>
      <c r="Q48" s="4">
        <v>0</v>
      </c>
      <c r="R48" s="7">
        <v>44680</v>
      </c>
      <c r="S48" s="6">
        <v>44683</v>
      </c>
      <c r="T48" s="4" t="s">
        <v>34</v>
      </c>
      <c r="U48" s="4">
        <v>47</v>
      </c>
      <c r="V48" s="4">
        <v>0</v>
      </c>
      <c r="W48" s="4">
        <v>0</v>
      </c>
      <c r="X48" s="4" t="s">
        <v>64</v>
      </c>
      <c r="Y48" s="4" t="s">
        <v>251</v>
      </c>
    </row>
    <row r="49" s="4" customFormat="1" spans="1:25">
      <c r="A49" s="4" t="s">
        <v>252</v>
      </c>
      <c r="B49" s="4" t="s">
        <v>26</v>
      </c>
      <c r="C49" s="4" t="s">
        <v>27</v>
      </c>
      <c r="D49" s="4" t="s">
        <v>253</v>
      </c>
      <c r="E49" s="4" t="s">
        <v>254</v>
      </c>
      <c r="F49" s="6">
        <v>44681</v>
      </c>
      <c r="G49" s="6">
        <v>44682</v>
      </c>
      <c r="H49" s="4">
        <v>1</v>
      </c>
      <c r="I49" s="4">
        <v>1</v>
      </c>
      <c r="J49" s="4">
        <v>1</v>
      </c>
      <c r="K49" s="4" t="s">
        <v>30</v>
      </c>
      <c r="L49" s="4">
        <v>74</v>
      </c>
      <c r="M49" s="4">
        <v>74</v>
      </c>
      <c r="N49" s="4" t="s">
        <v>255</v>
      </c>
      <c r="O49" s="4" t="s">
        <v>32</v>
      </c>
      <c r="P49" s="4" t="s">
        <v>33</v>
      </c>
      <c r="Q49" s="4">
        <v>0</v>
      </c>
      <c r="R49" s="7">
        <v>44680</v>
      </c>
      <c r="S49" s="6">
        <v>44683</v>
      </c>
      <c r="T49" s="4" t="s">
        <v>34</v>
      </c>
      <c r="U49" s="4">
        <v>74</v>
      </c>
      <c r="V49" s="4">
        <v>0</v>
      </c>
      <c r="W49" s="4">
        <v>0</v>
      </c>
      <c r="X49" s="4" t="s">
        <v>64</v>
      </c>
      <c r="Y49" s="4" t="s">
        <v>141</v>
      </c>
    </row>
    <row r="50" s="4" customFormat="1" spans="1:25">
      <c r="A50" s="4" t="s">
        <v>256</v>
      </c>
      <c r="B50" s="4" t="s">
        <v>26</v>
      </c>
      <c r="C50" s="4" t="s">
        <v>27</v>
      </c>
      <c r="D50" s="4" t="s">
        <v>257</v>
      </c>
      <c r="E50" s="4" t="s">
        <v>96</v>
      </c>
      <c r="F50" s="6">
        <v>44680</v>
      </c>
      <c r="G50" s="6">
        <v>44682</v>
      </c>
      <c r="H50" s="4">
        <v>1</v>
      </c>
      <c r="I50" s="4">
        <v>2</v>
      </c>
      <c r="J50" s="4">
        <v>2</v>
      </c>
      <c r="K50" s="4" t="s">
        <v>30</v>
      </c>
      <c r="L50" s="4">
        <v>321</v>
      </c>
      <c r="M50" s="4">
        <v>321</v>
      </c>
      <c r="N50" s="4" t="s">
        <v>258</v>
      </c>
      <c r="O50" s="4" t="s">
        <v>32</v>
      </c>
      <c r="P50" s="4" t="s">
        <v>33</v>
      </c>
      <c r="Q50" s="4">
        <v>0</v>
      </c>
      <c r="R50" s="7">
        <v>44680</v>
      </c>
      <c r="S50" s="6">
        <v>44683</v>
      </c>
      <c r="T50" s="4" t="s">
        <v>34</v>
      </c>
      <c r="U50" s="4">
        <v>321</v>
      </c>
      <c r="V50" s="4">
        <v>0</v>
      </c>
      <c r="W50" s="4">
        <v>0</v>
      </c>
      <c r="X50" s="4" t="s">
        <v>64</v>
      </c>
      <c r="Y50" s="4" t="s">
        <v>141</v>
      </c>
    </row>
    <row r="51" s="4" customFormat="1" spans="1:25">
      <c r="A51" s="4" t="s">
        <v>259</v>
      </c>
      <c r="B51" s="4" t="s">
        <v>26</v>
      </c>
      <c r="C51" s="4" t="s">
        <v>27</v>
      </c>
      <c r="D51" s="4" t="s">
        <v>260</v>
      </c>
      <c r="E51" s="4" t="s">
        <v>78</v>
      </c>
      <c r="F51" s="6">
        <v>44681</v>
      </c>
      <c r="G51" s="6">
        <v>44682</v>
      </c>
      <c r="H51" s="4">
        <v>1</v>
      </c>
      <c r="I51" s="4">
        <v>1</v>
      </c>
      <c r="J51" s="4">
        <v>1</v>
      </c>
      <c r="K51" s="4" t="s">
        <v>30</v>
      </c>
      <c r="L51" s="4">
        <v>50</v>
      </c>
      <c r="M51" s="4">
        <v>50</v>
      </c>
      <c r="N51" s="4" t="s">
        <v>261</v>
      </c>
      <c r="O51" s="4" t="s">
        <v>32</v>
      </c>
      <c r="P51" s="4" t="s">
        <v>33</v>
      </c>
      <c r="Q51" s="4">
        <v>0</v>
      </c>
      <c r="R51" s="7">
        <v>44680</v>
      </c>
      <c r="S51" s="6">
        <v>44683</v>
      </c>
      <c r="T51" s="4" t="s">
        <v>34</v>
      </c>
      <c r="U51" s="4">
        <v>50</v>
      </c>
      <c r="V51" s="4">
        <v>0</v>
      </c>
      <c r="W51" s="4">
        <v>0</v>
      </c>
      <c r="X51" s="4" t="s">
        <v>64</v>
      </c>
      <c r="Y51" s="4" t="s">
        <v>64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6"/>
  <sheetViews>
    <sheetView tabSelected="1" topLeftCell="A28" workbookViewId="0">
      <selection activeCell="K61" sqref="K61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10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262</v>
      </c>
    </row>
    <row r="2" s="4" customFormat="1" spans="1:9">
      <c r="A2" s="5">
        <v>17154249273</v>
      </c>
      <c r="B2" s="6">
        <v>44673</v>
      </c>
      <c r="C2" s="6">
        <v>44677</v>
      </c>
      <c r="D2" s="4">
        <v>424</v>
      </c>
      <c r="E2" s="4" t="str">
        <f>VLOOKUP(A2,HOP!A:L,12,0)</f>
        <v>424.00</v>
      </c>
      <c r="F2" s="4" t="str">
        <f>VLOOKUP(A2,HOP!A:C,3,0)</f>
        <v>2382821</v>
      </c>
      <c r="G2" s="4">
        <f>D2-E2</f>
        <v>0</v>
      </c>
      <c r="H2" s="4" t="str">
        <f>$H$1&amp;F2</f>
        <v>，2382821</v>
      </c>
      <c r="I2" s="4" t="str">
        <f>VLOOKUP(A2,HOP!A:U,21,0)</f>
        <v>直连</v>
      </c>
    </row>
    <row r="3" s="4" customFormat="1" spans="1:9">
      <c r="A3" s="5">
        <v>17201349998</v>
      </c>
      <c r="B3" s="6">
        <v>44681</v>
      </c>
      <c r="C3" s="6">
        <v>44682</v>
      </c>
      <c r="D3" s="4">
        <v>204</v>
      </c>
      <c r="E3" s="4" t="str">
        <f>VLOOKUP(A3,HOP!A:L,12,0)</f>
        <v>204.00</v>
      </c>
      <c r="F3" s="4" t="str">
        <f>VLOOKUP(A3,HOP!A:C,3,0)</f>
        <v>2401373</v>
      </c>
      <c r="G3" s="4">
        <f t="shared" ref="G3:G47" si="0">D3-E3</f>
        <v>0</v>
      </c>
      <c r="H3" s="4" t="str">
        <f t="shared" ref="H3:H47" si="1">$H$1&amp;F3</f>
        <v>，2401373</v>
      </c>
      <c r="I3" s="4" t="str">
        <f>VLOOKUP(A3,HOP!A:U,21,0)</f>
        <v>直连</v>
      </c>
    </row>
    <row r="4" s="4" customFormat="1" spans="1:9">
      <c r="A4" s="5">
        <v>17649456604</v>
      </c>
      <c r="B4" s="6">
        <v>44675</v>
      </c>
      <c r="C4" s="6">
        <v>44676</v>
      </c>
      <c r="D4" s="4">
        <v>268</v>
      </c>
      <c r="E4" s="4" t="str">
        <f>VLOOKUP(A4,HOP!A:L,12,0)</f>
        <v>268.00</v>
      </c>
      <c r="F4" s="4" t="str">
        <f>VLOOKUP(A4,HOP!A:C,3,0)</f>
        <v>2467240</v>
      </c>
      <c r="G4" s="4">
        <f t="shared" si="0"/>
        <v>0</v>
      </c>
      <c r="H4" s="4" t="str">
        <f t="shared" si="1"/>
        <v>，2467240</v>
      </c>
      <c r="I4" s="4" t="str">
        <f>VLOOKUP(A4,HOP!A:U,21,0)</f>
        <v>直连</v>
      </c>
    </row>
    <row r="5" s="4" customFormat="1" spans="1:9">
      <c r="A5" s="5">
        <v>17696351667</v>
      </c>
      <c r="B5" s="6">
        <v>44674</v>
      </c>
      <c r="C5" s="6">
        <v>44677</v>
      </c>
      <c r="D5" s="4">
        <v>453</v>
      </c>
      <c r="E5" s="4" t="str">
        <f>VLOOKUP(A5,HOP!A:L,12,0)</f>
        <v>453.00</v>
      </c>
      <c r="F5" s="4" t="str">
        <f>VLOOKUP(A5,HOP!A:C,3,0)</f>
        <v>2477626</v>
      </c>
      <c r="G5" s="4">
        <f t="shared" si="0"/>
        <v>0</v>
      </c>
      <c r="H5" s="4" t="str">
        <f t="shared" si="1"/>
        <v>，2477626</v>
      </c>
      <c r="I5" s="4" t="str">
        <f>VLOOKUP(A5,HOP!A:U,21,0)</f>
        <v>直连</v>
      </c>
    </row>
    <row r="6" s="4" customFormat="1" spans="1:9">
      <c r="A6" s="5">
        <v>17709244216</v>
      </c>
      <c r="B6" s="6">
        <v>44677</v>
      </c>
      <c r="C6" s="6">
        <v>44679</v>
      </c>
      <c r="D6" s="4">
        <v>216</v>
      </c>
      <c r="E6" s="4" t="str">
        <f>VLOOKUP(A6,HOP!A:L,12,0)</f>
        <v>216.00</v>
      </c>
      <c r="F6" s="4" t="str">
        <f>VLOOKUP(A6,HOP!A:C,3,0)</f>
        <v>2481939</v>
      </c>
      <c r="G6" s="4">
        <f t="shared" si="0"/>
        <v>0</v>
      </c>
      <c r="H6" s="4" t="str">
        <f t="shared" si="1"/>
        <v>，2481939</v>
      </c>
      <c r="I6" s="4" t="str">
        <f>VLOOKUP(A6,HOP!A:U,21,0)</f>
        <v>直连</v>
      </c>
    </row>
    <row r="7" s="4" customFormat="1" spans="1:9">
      <c r="A7" s="5">
        <v>17741602362</v>
      </c>
      <c r="B7" s="6">
        <v>44680</v>
      </c>
      <c r="C7" s="6">
        <v>44682</v>
      </c>
      <c r="D7" s="4">
        <v>278</v>
      </c>
      <c r="E7" s="4" t="str">
        <f>VLOOKUP(A7,HOP!A:L,12,0)</f>
        <v>278.00</v>
      </c>
      <c r="F7" s="4" t="str">
        <f>VLOOKUP(A7,HOP!A:C,3,0)</f>
        <v>2490911</v>
      </c>
      <c r="G7" s="4">
        <f t="shared" si="0"/>
        <v>0</v>
      </c>
      <c r="H7" s="4" t="str">
        <f t="shared" si="1"/>
        <v>，2490911</v>
      </c>
      <c r="I7" s="4" t="str">
        <f>VLOOKUP(A7,HOP!A:U,21,0)</f>
        <v>直连</v>
      </c>
    </row>
    <row r="8" s="4" customFormat="1" spans="1:9">
      <c r="A8" s="5">
        <v>17744299165</v>
      </c>
      <c r="B8" s="6">
        <v>44677</v>
      </c>
      <c r="C8" s="6">
        <v>44678</v>
      </c>
      <c r="D8" s="4">
        <v>192</v>
      </c>
      <c r="E8" s="4" t="str">
        <f>VLOOKUP(A8,HOP!A:L,12,0)</f>
        <v>192.00</v>
      </c>
      <c r="F8" s="4" t="str">
        <f>VLOOKUP(A8,HOP!A:C,3,0)</f>
        <v>2492520</v>
      </c>
      <c r="G8" s="4">
        <f t="shared" si="0"/>
        <v>0</v>
      </c>
      <c r="H8" s="4" t="str">
        <f t="shared" si="1"/>
        <v>，2492520</v>
      </c>
      <c r="I8" s="4" t="str">
        <f>VLOOKUP(A8,HOP!A:U,21,0)</f>
        <v>直连</v>
      </c>
    </row>
    <row r="9" s="4" customFormat="1" hidden="1" spans="1:9">
      <c r="A9" s="5">
        <v>17754077801</v>
      </c>
      <c r="B9" s="6">
        <v>44673</v>
      </c>
      <c r="C9" s="6">
        <v>44678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17763634853</v>
      </c>
      <c r="B10" s="6">
        <v>44680</v>
      </c>
      <c r="C10" s="6">
        <v>44681</v>
      </c>
      <c r="D10" s="4">
        <v>52</v>
      </c>
      <c r="E10" s="4" t="str">
        <f>VLOOKUP(A10,HOP!A:L,12,0)</f>
        <v>52.00</v>
      </c>
      <c r="F10" s="4" t="str">
        <f>VLOOKUP(A10,HOP!A:C,3,0)</f>
        <v>2498606</v>
      </c>
      <c r="G10" s="4">
        <f t="shared" si="0"/>
        <v>0</v>
      </c>
      <c r="H10" s="4" t="str">
        <f t="shared" si="1"/>
        <v>，2498606</v>
      </c>
      <c r="I10" s="4" t="str">
        <f>VLOOKUP(A10,HOP!A:U,21,0)</f>
        <v>直连</v>
      </c>
    </row>
    <row r="11" s="4" customFormat="1" spans="1:9">
      <c r="A11" s="5">
        <v>17770790371</v>
      </c>
      <c r="B11" s="6">
        <v>44681</v>
      </c>
      <c r="C11" s="6">
        <v>44682</v>
      </c>
      <c r="D11" s="4">
        <v>54</v>
      </c>
      <c r="E11" s="4" t="str">
        <f>VLOOKUP(A11,HOP!A:L,12,0)</f>
        <v>54.00</v>
      </c>
      <c r="F11" s="4" t="str">
        <f>VLOOKUP(A11,HOP!A:C,3,0)</f>
        <v>2500209</v>
      </c>
      <c r="G11" s="4">
        <f t="shared" si="0"/>
        <v>0</v>
      </c>
      <c r="H11" s="4" t="str">
        <f t="shared" si="1"/>
        <v>，2500209</v>
      </c>
      <c r="I11" s="4" t="str">
        <f>VLOOKUP(A11,HOP!A:U,21,0)</f>
        <v>直连</v>
      </c>
    </row>
    <row r="12" s="4" customFormat="1" spans="1:9">
      <c r="A12" s="5">
        <v>17780592770</v>
      </c>
      <c r="B12" s="6">
        <v>44681</v>
      </c>
      <c r="C12" s="6">
        <v>44682</v>
      </c>
      <c r="D12" s="4">
        <v>97</v>
      </c>
      <c r="E12" s="4" t="str">
        <f>VLOOKUP(A12,HOP!A:L,12,0)</f>
        <v>97.00</v>
      </c>
      <c r="F12" s="4" t="str">
        <f>VLOOKUP(A12,HOP!A:C,3,0)</f>
        <v>2503816</v>
      </c>
      <c r="G12" s="4">
        <f t="shared" si="0"/>
        <v>0</v>
      </c>
      <c r="H12" s="4" t="str">
        <f t="shared" si="1"/>
        <v>，2503816</v>
      </c>
      <c r="I12" s="4" t="str">
        <f>VLOOKUP(A12,HOP!A:U,21,0)</f>
        <v>直连</v>
      </c>
    </row>
    <row r="13" s="4" customFormat="1" spans="1:9">
      <c r="A13" s="5">
        <v>17780638437</v>
      </c>
      <c r="B13" s="6">
        <v>44681</v>
      </c>
      <c r="C13" s="6">
        <v>44682</v>
      </c>
      <c r="D13" s="4">
        <v>68</v>
      </c>
      <c r="E13" s="4" t="str">
        <f>VLOOKUP(A13,HOP!A:L,12,0)</f>
        <v>68.00</v>
      </c>
      <c r="F13" s="4" t="str">
        <f>VLOOKUP(A13,HOP!A:C,3,0)</f>
        <v>2503841</v>
      </c>
      <c r="G13" s="4">
        <f t="shared" si="0"/>
        <v>0</v>
      </c>
      <c r="H13" s="4" t="str">
        <f t="shared" si="1"/>
        <v>，2503841</v>
      </c>
      <c r="I13" s="4" t="str">
        <f>VLOOKUP(A13,HOP!A:U,21,0)</f>
        <v>直连</v>
      </c>
    </row>
    <row r="14" s="4" customFormat="1" spans="1:9">
      <c r="A14" s="5">
        <v>17789092066</v>
      </c>
      <c r="B14" s="6">
        <v>44676</v>
      </c>
      <c r="C14" s="6">
        <v>44678</v>
      </c>
      <c r="D14" s="4">
        <v>272</v>
      </c>
      <c r="E14" s="4" t="str">
        <f>VLOOKUP(A14,HOP!A:L,12,0)</f>
        <v>272.00</v>
      </c>
      <c r="F14" s="4" t="str">
        <f>VLOOKUP(A14,HOP!A:C,3,0)</f>
        <v>2506144</v>
      </c>
      <c r="G14" s="4">
        <f t="shared" si="0"/>
        <v>0</v>
      </c>
      <c r="H14" s="4" t="str">
        <f t="shared" si="1"/>
        <v>，2506144</v>
      </c>
      <c r="I14" s="4" t="str">
        <f>VLOOKUP(A14,HOP!A:U,21,0)</f>
        <v>直连</v>
      </c>
    </row>
    <row r="15" s="4" customFormat="1" spans="1:9">
      <c r="A15" s="5">
        <v>17798879199</v>
      </c>
      <c r="B15" s="6">
        <v>44676</v>
      </c>
      <c r="C15" s="6">
        <v>44680</v>
      </c>
      <c r="D15" s="4">
        <v>308</v>
      </c>
      <c r="E15" s="4" t="str">
        <f>VLOOKUP(A15,HOP!A:L,12,0)</f>
        <v>308.00</v>
      </c>
      <c r="F15" s="4" t="str">
        <f>VLOOKUP(A15,HOP!A:C,3,0)</f>
        <v>2509984</v>
      </c>
      <c r="G15" s="4">
        <f t="shared" si="0"/>
        <v>0</v>
      </c>
      <c r="H15" s="4" t="str">
        <f t="shared" si="1"/>
        <v>，2509984</v>
      </c>
      <c r="I15" s="4" t="str">
        <f>VLOOKUP(A15,HOP!A:U,21,0)</f>
        <v>直连</v>
      </c>
    </row>
    <row r="16" s="4" customFormat="1" spans="1:9">
      <c r="A16" s="5">
        <v>17803752245</v>
      </c>
      <c r="B16" s="6">
        <v>44675</v>
      </c>
      <c r="C16" s="6">
        <v>44676</v>
      </c>
      <c r="D16" s="4">
        <v>162</v>
      </c>
      <c r="E16" s="4" t="str">
        <f>VLOOKUP(A16,HOP!A:L,12,0)</f>
        <v>162.00</v>
      </c>
      <c r="F16" s="4" t="str">
        <f>VLOOKUP(A16,HOP!A:C,3,0)</f>
        <v>2511458</v>
      </c>
      <c r="G16" s="4">
        <f t="shared" si="0"/>
        <v>0</v>
      </c>
      <c r="H16" s="4" t="str">
        <f t="shared" si="1"/>
        <v>，2511458</v>
      </c>
      <c r="I16" s="4" t="str">
        <f>VLOOKUP(A16,HOP!A:U,21,0)</f>
        <v>直连</v>
      </c>
    </row>
    <row r="17" s="4" customFormat="1" spans="1:9">
      <c r="A17" s="5">
        <v>17808071535</v>
      </c>
      <c r="B17" s="6">
        <v>44675</v>
      </c>
      <c r="C17" s="6">
        <v>44678</v>
      </c>
      <c r="D17" s="4">
        <v>303</v>
      </c>
      <c r="E17" s="4" t="str">
        <f>VLOOKUP(A17,HOP!A:L,12,0)</f>
        <v>303.00</v>
      </c>
      <c r="F17" s="4" t="str">
        <f>VLOOKUP(A17,HOP!A:C,3,0)</f>
        <v>2513993</v>
      </c>
      <c r="G17" s="4">
        <f t="shared" si="0"/>
        <v>0</v>
      </c>
      <c r="H17" s="4" t="str">
        <f t="shared" si="1"/>
        <v>，2513993</v>
      </c>
      <c r="I17" s="4" t="str">
        <f>VLOOKUP(A17,HOP!A:U,21,0)</f>
        <v>直采</v>
      </c>
    </row>
    <row r="18" s="4" customFormat="1" spans="1:9">
      <c r="A18" s="5">
        <v>17819317827</v>
      </c>
      <c r="B18" s="6">
        <v>44675</v>
      </c>
      <c r="C18" s="6">
        <v>44676</v>
      </c>
      <c r="D18" s="4">
        <v>131</v>
      </c>
      <c r="E18" s="4" t="str">
        <f>VLOOKUP(A18,HOP!A:L,12,0)</f>
        <v>131.00</v>
      </c>
      <c r="F18" s="4" t="str">
        <f>VLOOKUP(A18,HOP!A:C,3,0)</f>
        <v>2517197</v>
      </c>
      <c r="G18" s="4">
        <f t="shared" si="0"/>
        <v>0</v>
      </c>
      <c r="H18" s="4" t="str">
        <f t="shared" si="1"/>
        <v>，2517197</v>
      </c>
      <c r="I18" s="4" t="str">
        <f>VLOOKUP(A18,HOP!A:U,21,0)</f>
        <v>直连</v>
      </c>
    </row>
    <row r="19" s="4" customFormat="1" spans="1:9">
      <c r="A19" s="5">
        <v>17803919075</v>
      </c>
      <c r="B19" s="6">
        <v>44679</v>
      </c>
      <c r="C19" s="6">
        <v>44682</v>
      </c>
      <c r="D19" s="4">
        <v>266.01</v>
      </c>
      <c r="E19" s="4">
        <v>266.01</v>
      </c>
      <c r="F19" s="4" t="str">
        <f>VLOOKUP(A19,HOP!A:C,3,0)</f>
        <v>2511488</v>
      </c>
      <c r="G19" s="4">
        <f t="shared" si="0"/>
        <v>0</v>
      </c>
      <c r="H19" s="4" t="str">
        <f t="shared" si="1"/>
        <v>，2511488</v>
      </c>
      <c r="I19" s="4" t="str">
        <f>VLOOKUP(A19,HOP!A:U,21,0)</f>
        <v>直连</v>
      </c>
    </row>
    <row r="20" s="4" customFormat="1" spans="1:9">
      <c r="A20" s="5">
        <v>17843826746</v>
      </c>
      <c r="B20" s="6">
        <v>44678</v>
      </c>
      <c r="C20" s="6">
        <v>44682</v>
      </c>
      <c r="D20" s="4">
        <v>151</v>
      </c>
      <c r="E20" s="4" t="str">
        <f>VLOOKUP(A20,HOP!A:L,12,0)</f>
        <v>151.00</v>
      </c>
      <c r="F20" s="4" t="str">
        <f>VLOOKUP(A20,HOP!A:C,3,0)</f>
        <v>2523637</v>
      </c>
      <c r="G20" s="4">
        <f t="shared" si="0"/>
        <v>0</v>
      </c>
      <c r="H20" s="4" t="str">
        <f t="shared" si="1"/>
        <v>，2523637</v>
      </c>
      <c r="I20" s="4" t="str">
        <f>VLOOKUP(A20,HOP!A:U,21,0)</f>
        <v>直连</v>
      </c>
    </row>
    <row r="21" s="4" customFormat="1" spans="1:9">
      <c r="A21" s="5">
        <v>17845327304</v>
      </c>
      <c r="B21" s="6">
        <v>44676</v>
      </c>
      <c r="C21" s="6">
        <v>44678</v>
      </c>
      <c r="D21" s="4">
        <v>152</v>
      </c>
      <c r="E21" s="4" t="str">
        <f>VLOOKUP(A21,HOP!A:L,12,0)</f>
        <v>152.00</v>
      </c>
      <c r="F21" s="4" t="str">
        <f>VLOOKUP(A21,HOP!A:C,3,0)</f>
        <v>2524408</v>
      </c>
      <c r="G21" s="4">
        <f t="shared" si="0"/>
        <v>0</v>
      </c>
      <c r="H21" s="4" t="str">
        <f t="shared" si="1"/>
        <v>，2524408</v>
      </c>
      <c r="I21" s="4" t="str">
        <f>VLOOKUP(A21,HOP!A:U,21,0)</f>
        <v>直连</v>
      </c>
    </row>
    <row r="22" s="4" customFormat="1" spans="1:9">
      <c r="A22" s="5">
        <v>17848600938</v>
      </c>
      <c r="B22" s="6">
        <v>44679</v>
      </c>
      <c r="C22" s="6">
        <v>44680</v>
      </c>
      <c r="D22" s="4">
        <v>121</v>
      </c>
      <c r="E22" s="4" t="str">
        <f>VLOOKUP(A22,HOP!A:L,12,0)</f>
        <v>121.00</v>
      </c>
      <c r="F22" s="4" t="str">
        <f>VLOOKUP(A22,HOP!A:C,3,0)</f>
        <v>2525080</v>
      </c>
      <c r="G22" s="4">
        <f t="shared" si="0"/>
        <v>0</v>
      </c>
      <c r="H22" s="4" t="str">
        <f t="shared" si="1"/>
        <v>，2525080</v>
      </c>
      <c r="I22" s="4" t="str">
        <f>VLOOKUP(A22,HOP!A:U,21,0)</f>
        <v>直连</v>
      </c>
    </row>
    <row r="23" s="4" customFormat="1" spans="1:9">
      <c r="A23" s="5">
        <v>17850183500</v>
      </c>
      <c r="B23" s="6">
        <v>44677</v>
      </c>
      <c r="C23" s="6">
        <v>44679</v>
      </c>
      <c r="D23" s="4">
        <v>32</v>
      </c>
      <c r="E23" s="4" t="str">
        <f>VLOOKUP(A23,HOP!A:L,12,0)</f>
        <v>32.00</v>
      </c>
      <c r="F23" s="4" t="str">
        <f>VLOOKUP(A23,HOP!A:C,3,0)</f>
        <v>2525692</v>
      </c>
      <c r="G23" s="4">
        <f t="shared" si="0"/>
        <v>0</v>
      </c>
      <c r="H23" s="4" t="str">
        <f t="shared" si="1"/>
        <v>，2525692</v>
      </c>
      <c r="I23" s="4" t="str">
        <f>VLOOKUP(A23,HOP!A:U,21,0)</f>
        <v>直连</v>
      </c>
    </row>
    <row r="24" s="4" customFormat="1" spans="1:9">
      <c r="A24" s="5">
        <v>17851292129</v>
      </c>
      <c r="B24" s="6">
        <v>44677</v>
      </c>
      <c r="C24" s="6">
        <v>44678</v>
      </c>
      <c r="D24" s="4">
        <v>83</v>
      </c>
      <c r="E24" s="4" t="str">
        <f>VLOOKUP(A24,HOP!A:L,12,0)</f>
        <v>83.00</v>
      </c>
      <c r="F24" s="4" t="str">
        <f>VLOOKUP(A24,HOP!A:C,3,0)</f>
        <v>2526162</v>
      </c>
      <c r="G24" s="4">
        <f t="shared" si="0"/>
        <v>0</v>
      </c>
      <c r="H24" s="4" t="str">
        <f t="shared" si="1"/>
        <v>，2526162</v>
      </c>
      <c r="I24" s="4" t="str">
        <f>VLOOKUP(A24,HOP!A:U,21,0)</f>
        <v>直连</v>
      </c>
    </row>
    <row r="25" s="4" customFormat="1" spans="1:9">
      <c r="A25" s="5">
        <v>17851746554</v>
      </c>
      <c r="B25" s="6">
        <v>44679</v>
      </c>
      <c r="C25" s="6">
        <v>44680</v>
      </c>
      <c r="D25" s="4">
        <v>46</v>
      </c>
      <c r="E25" s="4" t="str">
        <f>VLOOKUP(A25,HOP!A:L,12,0)</f>
        <v>46.00</v>
      </c>
      <c r="F25" s="4" t="str">
        <f>VLOOKUP(A25,HOP!A:C,3,0)</f>
        <v>2526274</v>
      </c>
      <c r="G25" s="4">
        <f t="shared" si="0"/>
        <v>0</v>
      </c>
      <c r="H25" s="4" t="str">
        <f t="shared" si="1"/>
        <v>，2526274</v>
      </c>
      <c r="I25" s="4" t="str">
        <f>VLOOKUP(A25,HOP!A:U,21,0)</f>
        <v>直连</v>
      </c>
    </row>
    <row r="26" s="4" customFormat="1" spans="1:9">
      <c r="A26" s="5">
        <v>17851793256</v>
      </c>
      <c r="B26" s="6">
        <v>44678</v>
      </c>
      <c r="C26" s="6">
        <v>44680</v>
      </c>
      <c r="D26" s="4">
        <v>506</v>
      </c>
      <c r="E26" s="4" t="str">
        <f>VLOOKUP(A26,HOP!A:L,12,0)</f>
        <v>506.00</v>
      </c>
      <c r="F26" s="4" t="str">
        <f>VLOOKUP(A26,HOP!A:C,3,0)</f>
        <v>2526297</v>
      </c>
      <c r="G26" s="4">
        <f t="shared" si="0"/>
        <v>0</v>
      </c>
      <c r="H26" s="4" t="str">
        <f t="shared" si="1"/>
        <v>，2526297</v>
      </c>
      <c r="I26" s="4" t="str">
        <f>VLOOKUP(A26,HOP!A:U,21,0)</f>
        <v>直连</v>
      </c>
    </row>
    <row r="27" s="4" customFormat="1" hidden="1" spans="1:9">
      <c r="A27" s="5">
        <v>17851863060</v>
      </c>
      <c r="B27" s="6">
        <v>44679</v>
      </c>
      <c r="C27" s="6">
        <v>44680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17854673046</v>
      </c>
      <c r="B28" s="6">
        <v>44681</v>
      </c>
      <c r="C28" s="6">
        <v>44682</v>
      </c>
      <c r="D28" s="4">
        <v>58</v>
      </c>
      <c r="E28" s="4" t="str">
        <f>VLOOKUP(A28,HOP!A:L,12,0)</f>
        <v>58.00</v>
      </c>
      <c r="F28" s="4" t="str">
        <f>VLOOKUP(A28,HOP!A:C,3,0)</f>
        <v>2526689</v>
      </c>
      <c r="G28" s="4">
        <f t="shared" si="0"/>
        <v>0</v>
      </c>
      <c r="H28" s="4" t="str">
        <f t="shared" si="1"/>
        <v>，2526689</v>
      </c>
      <c r="I28" s="4" t="str">
        <f>VLOOKUP(A28,HOP!A:U,21,0)</f>
        <v>直连</v>
      </c>
    </row>
    <row r="29" s="4" customFormat="1" spans="1:9">
      <c r="A29" s="5">
        <v>17855303581</v>
      </c>
      <c r="B29" s="6">
        <v>44678</v>
      </c>
      <c r="C29" s="6">
        <v>44679</v>
      </c>
      <c r="D29" s="4">
        <v>21</v>
      </c>
      <c r="E29" s="4" t="str">
        <f>VLOOKUP(A29,HOP!A:L,12,0)</f>
        <v>21.00</v>
      </c>
      <c r="F29" s="4" t="str">
        <f>VLOOKUP(A29,HOP!A:C,3,0)</f>
        <v>2526798</v>
      </c>
      <c r="G29" s="4">
        <f t="shared" si="0"/>
        <v>0</v>
      </c>
      <c r="H29" s="4" t="str">
        <f t="shared" si="1"/>
        <v>，2526798</v>
      </c>
      <c r="I29" s="4" t="str">
        <f>VLOOKUP(A29,HOP!A:U,21,0)</f>
        <v>直连</v>
      </c>
    </row>
    <row r="30" s="4" customFormat="1" spans="1:9">
      <c r="A30" s="5">
        <v>17855352089</v>
      </c>
      <c r="B30" s="6">
        <v>44680</v>
      </c>
      <c r="C30" s="6">
        <v>44682</v>
      </c>
      <c r="D30" s="4">
        <v>232</v>
      </c>
      <c r="E30" s="4" t="str">
        <f>VLOOKUP(A30,HOP!A:L,12,0)</f>
        <v>232.00</v>
      </c>
      <c r="F30" s="4" t="str">
        <f>VLOOKUP(A30,HOP!A:C,3,0)</f>
        <v>2526819</v>
      </c>
      <c r="G30" s="4">
        <f t="shared" si="0"/>
        <v>0</v>
      </c>
      <c r="H30" s="4" t="str">
        <f t="shared" si="1"/>
        <v>，2526819</v>
      </c>
      <c r="I30" s="4" t="str">
        <f>VLOOKUP(A30,HOP!A:U,21,0)</f>
        <v>直连</v>
      </c>
    </row>
    <row r="31" s="4" customFormat="1" spans="1:9">
      <c r="A31" s="5">
        <v>17855330738</v>
      </c>
      <c r="B31" s="6">
        <v>44679</v>
      </c>
      <c r="C31" s="6">
        <v>44680</v>
      </c>
      <c r="D31" s="4">
        <v>41</v>
      </c>
      <c r="E31" s="4" t="str">
        <f>VLOOKUP(A31,HOP!A:L,12,0)</f>
        <v>41.00</v>
      </c>
      <c r="F31" s="4" t="str">
        <f>VLOOKUP(A31,HOP!A:C,3,0)</f>
        <v>2526814</v>
      </c>
      <c r="G31" s="4">
        <f t="shared" si="0"/>
        <v>0</v>
      </c>
      <c r="H31" s="4" t="str">
        <f t="shared" si="1"/>
        <v>，2526814</v>
      </c>
      <c r="I31" s="4" t="str">
        <f>VLOOKUP(A31,HOP!A:U,21,0)</f>
        <v>直连</v>
      </c>
    </row>
    <row r="32" s="4" customFormat="1" spans="1:9">
      <c r="A32" s="5">
        <v>17856243649</v>
      </c>
      <c r="B32" s="6">
        <v>44678</v>
      </c>
      <c r="C32" s="6">
        <v>44679</v>
      </c>
      <c r="D32" s="4">
        <v>22</v>
      </c>
      <c r="E32" s="4" t="str">
        <f>VLOOKUP(A32,HOP!A:L,12,0)</f>
        <v>22.00</v>
      </c>
      <c r="F32" s="4" t="str">
        <f>VLOOKUP(A32,HOP!A:C,3,0)</f>
        <v>2527233</v>
      </c>
      <c r="G32" s="4">
        <f t="shared" si="0"/>
        <v>0</v>
      </c>
      <c r="H32" s="4" t="str">
        <f t="shared" si="1"/>
        <v>，2527233</v>
      </c>
      <c r="I32" s="4" t="str">
        <f>VLOOKUP(A32,HOP!A:U,21,0)</f>
        <v>直连</v>
      </c>
    </row>
    <row r="33" s="4" customFormat="1" spans="1:9">
      <c r="A33" s="5">
        <v>17856444083</v>
      </c>
      <c r="B33" s="6">
        <v>44678</v>
      </c>
      <c r="C33" s="6">
        <v>44680</v>
      </c>
      <c r="D33" s="4">
        <v>280</v>
      </c>
      <c r="E33" s="4" t="str">
        <f>VLOOKUP(A33,HOP!A:L,12,0)</f>
        <v>280.00</v>
      </c>
      <c r="F33" s="4" t="str">
        <f>VLOOKUP(A33,HOP!A:C,3,0)</f>
        <v>2527284</v>
      </c>
      <c r="G33" s="4">
        <f t="shared" si="0"/>
        <v>0</v>
      </c>
      <c r="H33" s="4" t="str">
        <f t="shared" si="1"/>
        <v>，2527284</v>
      </c>
      <c r="I33" s="4" t="str">
        <f>VLOOKUP(A33,HOP!A:U,21,0)</f>
        <v>直连</v>
      </c>
    </row>
    <row r="34" s="4" customFormat="1" spans="1:9">
      <c r="A34" s="5">
        <v>17856808586</v>
      </c>
      <c r="B34" s="6">
        <v>44680</v>
      </c>
      <c r="C34" s="6">
        <v>44681</v>
      </c>
      <c r="D34" s="4">
        <v>33</v>
      </c>
      <c r="E34" s="4" t="str">
        <f>VLOOKUP(A34,HOP!A:L,12,0)</f>
        <v>33.00</v>
      </c>
      <c r="F34" s="4" t="str">
        <f>VLOOKUP(A34,HOP!A:C,3,0)</f>
        <v>2527438</v>
      </c>
      <c r="G34" s="4">
        <f t="shared" si="0"/>
        <v>0</v>
      </c>
      <c r="H34" s="4" t="str">
        <f t="shared" si="1"/>
        <v>，2527438</v>
      </c>
      <c r="I34" s="4" t="str">
        <f>VLOOKUP(A34,HOP!A:U,21,0)</f>
        <v>直连</v>
      </c>
    </row>
    <row r="35" s="4" customFormat="1" spans="1:9">
      <c r="A35" s="5">
        <v>17857031324</v>
      </c>
      <c r="B35" s="6">
        <v>44681</v>
      </c>
      <c r="C35" s="6">
        <v>44682</v>
      </c>
      <c r="D35" s="4">
        <v>66</v>
      </c>
      <c r="E35" s="4" t="str">
        <f>VLOOKUP(A35,HOP!A:L,12,0)</f>
        <v>66.00</v>
      </c>
      <c r="F35" s="4" t="str">
        <f>VLOOKUP(A35,HOP!A:C,3,0)</f>
        <v>2527546</v>
      </c>
      <c r="G35" s="4">
        <f t="shared" si="0"/>
        <v>0</v>
      </c>
      <c r="H35" s="4" t="str">
        <f t="shared" si="1"/>
        <v>，2527546</v>
      </c>
      <c r="I35" s="4" t="str">
        <f>VLOOKUP(A35,HOP!A:U,21,0)</f>
        <v>直连</v>
      </c>
    </row>
    <row r="36" s="4" customFormat="1" spans="1:9">
      <c r="A36" s="5">
        <v>17858238742</v>
      </c>
      <c r="B36" s="6">
        <v>44679</v>
      </c>
      <c r="C36" s="6">
        <v>44680</v>
      </c>
      <c r="D36" s="4">
        <v>48</v>
      </c>
      <c r="E36" s="4" t="str">
        <f>VLOOKUP(A36,HOP!A:L,12,0)</f>
        <v>48.00</v>
      </c>
      <c r="F36" s="4" t="str">
        <f>VLOOKUP(A36,HOP!A:C,3,0)</f>
        <v>2528132</v>
      </c>
      <c r="G36" s="4">
        <f t="shared" si="0"/>
        <v>0</v>
      </c>
      <c r="H36" s="4" t="str">
        <f t="shared" si="1"/>
        <v>，2528132</v>
      </c>
      <c r="I36" s="4" t="str">
        <f>VLOOKUP(A36,HOP!A:U,21,0)</f>
        <v>直连</v>
      </c>
    </row>
    <row r="37" s="4" customFormat="1" spans="1:9">
      <c r="A37" s="5">
        <v>17858589255</v>
      </c>
      <c r="B37" s="6">
        <v>44679</v>
      </c>
      <c r="C37" s="6">
        <v>44682</v>
      </c>
      <c r="D37" s="4">
        <v>2511</v>
      </c>
      <c r="E37" s="4" t="str">
        <f>VLOOKUP(A37,HOP!A:L,12,0)</f>
        <v>2511.00</v>
      </c>
      <c r="F37" s="4" t="str">
        <f>VLOOKUP(A37,HOP!A:C,3,0)</f>
        <v>2528318</v>
      </c>
      <c r="G37" s="4">
        <f t="shared" si="0"/>
        <v>0</v>
      </c>
      <c r="H37" s="4" t="str">
        <f t="shared" si="1"/>
        <v>，2528318</v>
      </c>
      <c r="I37" s="4" t="str">
        <f>VLOOKUP(A37,HOP!A:U,21,0)</f>
        <v>直连</v>
      </c>
    </row>
    <row r="38" s="4" customFormat="1" spans="1:9">
      <c r="A38" s="5">
        <v>17862349789</v>
      </c>
      <c r="B38" s="6">
        <v>44679</v>
      </c>
      <c r="C38" s="6">
        <v>44680</v>
      </c>
      <c r="D38" s="4">
        <v>48</v>
      </c>
      <c r="E38" s="4" t="str">
        <f>VLOOKUP(A38,HOP!A:L,12,0)</f>
        <v>48.00</v>
      </c>
      <c r="F38" s="4" t="str">
        <f>VLOOKUP(A38,HOP!A:C,3,0)</f>
        <v>2528590</v>
      </c>
      <c r="G38" s="4">
        <f t="shared" si="0"/>
        <v>0</v>
      </c>
      <c r="H38" s="4" t="str">
        <f t="shared" si="1"/>
        <v>，2528590</v>
      </c>
      <c r="I38" s="4" t="str">
        <f>VLOOKUP(A38,HOP!A:U,21,0)</f>
        <v>直连</v>
      </c>
    </row>
    <row r="39" s="4" customFormat="1" spans="1:9">
      <c r="A39" s="5">
        <v>17862577852</v>
      </c>
      <c r="B39" s="6">
        <v>44681</v>
      </c>
      <c r="C39" s="6">
        <v>44682</v>
      </c>
      <c r="D39" s="4">
        <v>133</v>
      </c>
      <c r="E39" s="4" t="str">
        <f>VLOOKUP(A39,HOP!A:L,12,0)</f>
        <v>133.00</v>
      </c>
      <c r="F39" s="4" t="str">
        <f>VLOOKUP(A39,HOP!A:C,3,0)</f>
        <v>2528628</v>
      </c>
      <c r="G39" s="4">
        <f t="shared" si="0"/>
        <v>0</v>
      </c>
      <c r="H39" s="4" t="str">
        <f t="shared" si="1"/>
        <v>，2528628</v>
      </c>
      <c r="I39" s="4" t="str">
        <f>VLOOKUP(A39,HOP!A:U,21,0)</f>
        <v>直连</v>
      </c>
    </row>
    <row r="40" s="4" customFormat="1" spans="1:9">
      <c r="A40" s="5">
        <v>17863227640</v>
      </c>
      <c r="B40" s="6">
        <v>44680</v>
      </c>
      <c r="C40" s="6">
        <v>44681</v>
      </c>
      <c r="D40" s="4">
        <v>136</v>
      </c>
      <c r="E40" s="4" t="str">
        <f>VLOOKUP(A40,HOP!A:L,12,0)</f>
        <v>136.00</v>
      </c>
      <c r="F40" s="4" t="str">
        <f>VLOOKUP(A40,HOP!A:C,3,0)</f>
        <v>2528813</v>
      </c>
      <c r="G40" s="4">
        <f t="shared" si="0"/>
        <v>0</v>
      </c>
      <c r="H40" s="4" t="str">
        <f t="shared" si="1"/>
        <v>，2528813</v>
      </c>
      <c r="I40" s="4" t="str">
        <f>VLOOKUP(A40,HOP!A:U,21,0)</f>
        <v>直连</v>
      </c>
    </row>
    <row r="41" s="4" customFormat="1" spans="1:9">
      <c r="A41" s="5">
        <v>17863333044</v>
      </c>
      <c r="B41" s="6">
        <v>44680</v>
      </c>
      <c r="C41" s="6">
        <v>44681</v>
      </c>
      <c r="D41" s="4">
        <v>197</v>
      </c>
      <c r="E41" s="4" t="str">
        <f>VLOOKUP(A41,HOP!A:L,12,0)</f>
        <v>197.00</v>
      </c>
      <c r="F41" s="4" t="str">
        <f>VLOOKUP(A41,HOP!A:C,3,0)</f>
        <v>2528850</v>
      </c>
      <c r="G41" s="4">
        <f t="shared" si="0"/>
        <v>0</v>
      </c>
      <c r="H41" s="4" t="str">
        <f t="shared" si="1"/>
        <v>，2528850</v>
      </c>
      <c r="I41" s="4" t="str">
        <f>VLOOKUP(A41,HOP!A:U,21,0)</f>
        <v>直连</v>
      </c>
    </row>
    <row r="42" s="4" customFormat="1" spans="1:9">
      <c r="A42" s="5">
        <v>17863530318</v>
      </c>
      <c r="B42" s="6">
        <v>44680</v>
      </c>
      <c r="C42" s="6">
        <v>44682</v>
      </c>
      <c r="D42" s="4">
        <v>282</v>
      </c>
      <c r="E42" s="4" t="str">
        <f>VLOOKUP(A42,HOP!A:L,12,0)</f>
        <v>282.00</v>
      </c>
      <c r="F42" s="4" t="str">
        <f>VLOOKUP(A42,HOP!A:C,3,0)</f>
        <v>2528925</v>
      </c>
      <c r="G42" s="4">
        <f t="shared" si="0"/>
        <v>0</v>
      </c>
      <c r="H42" s="4" t="str">
        <f t="shared" si="1"/>
        <v>，2528925</v>
      </c>
      <c r="I42" s="4" t="str">
        <f>VLOOKUP(A42,HOP!A:U,21,0)</f>
        <v>直连</v>
      </c>
    </row>
    <row r="43" s="4" customFormat="1" spans="1:9">
      <c r="A43" s="5">
        <v>17864296024</v>
      </c>
      <c r="B43" s="6">
        <v>44680</v>
      </c>
      <c r="C43" s="6">
        <v>44681</v>
      </c>
      <c r="D43" s="4">
        <v>49</v>
      </c>
      <c r="E43" s="4" t="str">
        <f>VLOOKUP(A43,HOP!A:L,12,0)</f>
        <v>49.00</v>
      </c>
      <c r="F43" s="4" t="str">
        <f>VLOOKUP(A43,HOP!A:C,3,0)</f>
        <v>2529247</v>
      </c>
      <c r="G43" s="4">
        <f t="shared" si="0"/>
        <v>0</v>
      </c>
      <c r="H43" s="4" t="str">
        <f t="shared" si="1"/>
        <v>，2529247</v>
      </c>
      <c r="I43" s="4" t="str">
        <f>VLOOKUP(A43,HOP!A:U,21,0)</f>
        <v>直连</v>
      </c>
    </row>
    <row r="44" s="4" customFormat="1" spans="1:9">
      <c r="A44" s="5">
        <v>17864380335</v>
      </c>
      <c r="B44" s="6">
        <v>44680</v>
      </c>
      <c r="C44" s="6">
        <v>44681</v>
      </c>
      <c r="D44" s="4">
        <v>47</v>
      </c>
      <c r="E44" s="4" t="str">
        <f>VLOOKUP(A44,HOP!A:L,12,0)</f>
        <v>47.00</v>
      </c>
      <c r="F44" s="4" t="str">
        <f>VLOOKUP(A44,HOP!A:C,3,0)</f>
        <v>2529297</v>
      </c>
      <c r="G44" s="4">
        <f t="shared" si="0"/>
        <v>0</v>
      </c>
      <c r="H44" s="4" t="str">
        <f t="shared" si="1"/>
        <v>，2529297</v>
      </c>
      <c r="I44" s="4" t="str">
        <f>VLOOKUP(A44,HOP!A:U,21,0)</f>
        <v>直连</v>
      </c>
    </row>
    <row r="45" s="4" customFormat="1" spans="1:9">
      <c r="A45" s="5">
        <v>17864407812</v>
      </c>
      <c r="B45" s="6">
        <v>44681</v>
      </c>
      <c r="C45" s="6">
        <v>44682</v>
      </c>
      <c r="D45" s="4">
        <v>74</v>
      </c>
      <c r="E45" s="4" t="str">
        <f>VLOOKUP(A45,HOP!A:L,12,0)</f>
        <v>74.00</v>
      </c>
      <c r="F45" s="4" t="str">
        <f>VLOOKUP(A45,HOP!A:C,3,0)</f>
        <v>2529308</v>
      </c>
      <c r="G45" s="4">
        <f t="shared" si="0"/>
        <v>0</v>
      </c>
      <c r="H45" s="4" t="str">
        <f t="shared" si="1"/>
        <v>，2529308</v>
      </c>
      <c r="I45" s="4" t="str">
        <f>VLOOKUP(A45,HOP!A:U,21,0)</f>
        <v>直连</v>
      </c>
    </row>
    <row r="46" s="4" customFormat="1" spans="1:9">
      <c r="A46" s="5">
        <v>17865609779</v>
      </c>
      <c r="B46" s="6">
        <v>44680</v>
      </c>
      <c r="C46" s="6">
        <v>44682</v>
      </c>
      <c r="D46" s="4">
        <v>321</v>
      </c>
      <c r="E46" s="4" t="str">
        <f>VLOOKUP(A46,HOP!A:L,12,0)</f>
        <v>321.00</v>
      </c>
      <c r="F46" s="4" t="str">
        <f>VLOOKUP(A46,HOP!A:C,3,0)</f>
        <v>2529859</v>
      </c>
      <c r="G46" s="4">
        <f t="shared" si="0"/>
        <v>0</v>
      </c>
      <c r="H46" s="4" t="str">
        <f t="shared" si="1"/>
        <v>，2529859</v>
      </c>
      <c r="I46" s="4" t="str">
        <f>VLOOKUP(A46,HOP!A:U,21,0)</f>
        <v>直连</v>
      </c>
    </row>
    <row r="47" s="4" customFormat="1" spans="1:9">
      <c r="A47" s="5">
        <v>17868531168</v>
      </c>
      <c r="B47" s="6">
        <v>44681</v>
      </c>
      <c r="C47" s="6">
        <v>44682</v>
      </c>
      <c r="D47" s="4">
        <v>50</v>
      </c>
      <c r="E47" s="4" t="str">
        <f>VLOOKUP(A47,HOP!A:L,12,0)</f>
        <v>50.00</v>
      </c>
      <c r="F47" s="4" t="str">
        <f>VLOOKUP(A47,HOP!A:C,3,0)</f>
        <v>2529945</v>
      </c>
      <c r="G47" s="4">
        <f t="shared" si="0"/>
        <v>0</v>
      </c>
      <c r="H47" s="4" t="str">
        <f t="shared" si="1"/>
        <v>，2529945</v>
      </c>
      <c r="I47" s="4" t="str">
        <f>VLOOKUP(A47,HOP!A:U,21,0)</f>
        <v>直连</v>
      </c>
    </row>
    <row r="49" spans="4:4">
      <c r="D49" s="4">
        <f>SUM(D2:D48)</f>
        <v>9488.01</v>
      </c>
    </row>
    <row r="53" spans="1:5">
      <c r="A53" s="4" t="s">
        <v>263</v>
      </c>
      <c r="D53" s="4">
        <v>303</v>
      </c>
      <c r="E53" s="4">
        <v>10317.15</v>
      </c>
    </row>
    <row r="54" spans="1:5">
      <c r="A54" s="4" t="s">
        <v>264</v>
      </c>
      <c r="D54" s="4">
        <v>9185.01</v>
      </c>
      <c r="E54" s="4">
        <v>312749.59</v>
      </c>
    </row>
    <row r="55" spans="1:5">
      <c r="A55" s="4" t="s">
        <v>265</v>
      </c>
      <c r="D55" s="4">
        <f>SUBTOTAL(9,D53:D54)</f>
        <v>9488.01</v>
      </c>
      <c r="E55" s="4">
        <f>SUBTOTAL(9,E53:E54)</f>
        <v>323066.74</v>
      </c>
    </row>
    <row r="56" spans="1:1">
      <c r="A56" s="4" t="s">
        <v>266</v>
      </c>
    </row>
  </sheetData>
  <autoFilter ref="A1:X47">
    <filterColumn colId="3">
      <filters>
        <filter val="50"/>
        <filter val="151"/>
        <filter val="2511"/>
        <filter val="52"/>
        <filter val="152"/>
        <filter val="192"/>
        <filter val="453"/>
        <filter val="54"/>
        <filter val="216"/>
        <filter val="97"/>
        <filter val="197"/>
        <filter val="58"/>
        <filter val="21"/>
        <filter val="121"/>
        <filter val="321"/>
        <filter val="22"/>
        <filter val="162"/>
        <filter val="424"/>
        <filter val="66"/>
        <filter val="68"/>
        <filter val="268"/>
        <filter val="131"/>
        <filter val="32"/>
        <filter val="232"/>
        <filter val="272"/>
        <filter val="33"/>
        <filter val="133"/>
        <filter val="74"/>
        <filter val="136"/>
        <filter val="278"/>
        <filter val="280"/>
        <filter val="41"/>
        <filter val="266.01"/>
        <filter val="282"/>
        <filter val="83"/>
        <filter val="303"/>
        <filter val="204"/>
        <filter val="46"/>
        <filter val="506"/>
        <filter val="47"/>
        <filter val="48"/>
        <filter val="308"/>
        <filter val="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267</v>
      </c>
      <c r="B1" s="2" t="s">
        <v>268</v>
      </c>
      <c r="C1" s="2" t="s">
        <v>269</v>
      </c>
      <c r="D1" s="2" t="s">
        <v>270</v>
      </c>
      <c r="E1" s="2" t="s">
        <v>13</v>
      </c>
      <c r="F1" s="2" t="s">
        <v>5</v>
      </c>
      <c r="G1" s="2" t="s">
        <v>6</v>
      </c>
      <c r="H1" s="2" t="s">
        <v>271</v>
      </c>
      <c r="I1" s="2" t="s">
        <v>272</v>
      </c>
      <c r="J1" s="2" t="s">
        <v>273</v>
      </c>
      <c r="K1" s="2" t="s">
        <v>274</v>
      </c>
      <c r="L1" s="2" t="s">
        <v>275</v>
      </c>
      <c r="M1" s="2" t="s">
        <v>276</v>
      </c>
      <c r="N1" s="2" t="s">
        <v>277</v>
      </c>
      <c r="O1" s="2" t="s">
        <v>278</v>
      </c>
      <c r="P1" s="2" t="s">
        <v>279</v>
      </c>
      <c r="Q1" s="2" t="s">
        <v>280</v>
      </c>
      <c r="R1" s="2" t="s">
        <v>281</v>
      </c>
      <c r="S1" s="2" t="s">
        <v>282</v>
      </c>
      <c r="T1" s="2" t="s">
        <v>283</v>
      </c>
      <c r="U1" s="2" t="s">
        <v>284</v>
      </c>
    </row>
    <row r="2" s="1" customFormat="1" spans="1:21">
      <c r="A2" s="3">
        <v>17868531168</v>
      </c>
      <c r="B2" s="1" t="s">
        <v>285</v>
      </c>
      <c r="C2" s="1" t="s">
        <v>286</v>
      </c>
      <c r="D2" s="1" t="s">
        <v>287</v>
      </c>
      <c r="E2" s="1" t="s">
        <v>288</v>
      </c>
      <c r="F2" s="1" t="s">
        <v>289</v>
      </c>
      <c r="G2" s="1" t="s">
        <v>290</v>
      </c>
      <c r="H2" s="1" t="s">
        <v>291</v>
      </c>
      <c r="I2" s="1" t="s">
        <v>292</v>
      </c>
      <c r="J2" s="1" t="s">
        <v>30</v>
      </c>
      <c r="K2" s="1" t="s">
        <v>293</v>
      </c>
      <c r="L2" s="1" t="s">
        <v>293</v>
      </c>
      <c r="M2" s="1" t="s">
        <v>294</v>
      </c>
      <c r="N2" s="1" t="s">
        <v>294</v>
      </c>
      <c r="O2" s="1" t="s">
        <v>295</v>
      </c>
      <c r="P2" s="1" t="s">
        <v>296</v>
      </c>
      <c r="Q2" s="1" t="s">
        <v>297</v>
      </c>
      <c r="R2" s="1" t="s">
        <v>298</v>
      </c>
      <c r="S2" s="1" t="s">
        <v>299</v>
      </c>
      <c r="T2" s="1" t="s">
        <v>300</v>
      </c>
      <c r="U2" s="1" t="s">
        <v>301</v>
      </c>
    </row>
    <row r="3" s="1" customFormat="1" spans="1:21">
      <c r="A3" s="3">
        <v>17865609779</v>
      </c>
      <c r="B3" s="1" t="s">
        <v>285</v>
      </c>
      <c r="C3" s="1" t="s">
        <v>302</v>
      </c>
      <c r="D3" s="1" t="s">
        <v>303</v>
      </c>
      <c r="E3" s="1" t="s">
        <v>304</v>
      </c>
      <c r="F3" s="1" t="s">
        <v>285</v>
      </c>
      <c r="G3" s="1" t="s">
        <v>290</v>
      </c>
      <c r="H3" s="1" t="s">
        <v>291</v>
      </c>
      <c r="I3" s="1" t="s">
        <v>305</v>
      </c>
      <c r="J3" s="1" t="s">
        <v>30</v>
      </c>
      <c r="K3" s="1" t="s">
        <v>306</v>
      </c>
      <c r="L3" s="1" t="s">
        <v>306</v>
      </c>
      <c r="M3" s="1" t="s">
        <v>294</v>
      </c>
      <c r="N3" s="1" t="s">
        <v>294</v>
      </c>
      <c r="O3" s="1" t="s">
        <v>295</v>
      </c>
      <c r="P3" s="1" t="s">
        <v>296</v>
      </c>
      <c r="Q3" s="1" t="s">
        <v>297</v>
      </c>
      <c r="R3" s="1" t="s">
        <v>307</v>
      </c>
      <c r="S3" s="1" t="s">
        <v>299</v>
      </c>
      <c r="T3" s="1" t="s">
        <v>300</v>
      </c>
      <c r="U3" s="1" t="s">
        <v>301</v>
      </c>
    </row>
    <row r="4" s="1" customFormat="1" spans="1:21">
      <c r="A4" s="3">
        <v>17864407812</v>
      </c>
      <c r="B4" s="1" t="s">
        <v>285</v>
      </c>
      <c r="C4" s="1" t="s">
        <v>308</v>
      </c>
      <c r="D4" s="1" t="s">
        <v>309</v>
      </c>
      <c r="E4" s="1" t="s">
        <v>310</v>
      </c>
      <c r="F4" s="1" t="s">
        <v>289</v>
      </c>
      <c r="G4" s="1" t="s">
        <v>290</v>
      </c>
      <c r="H4" s="1" t="s">
        <v>291</v>
      </c>
      <c r="I4" s="1" t="s">
        <v>311</v>
      </c>
      <c r="J4" s="1" t="s">
        <v>30</v>
      </c>
      <c r="K4" s="1" t="s">
        <v>312</v>
      </c>
      <c r="L4" s="1" t="s">
        <v>312</v>
      </c>
      <c r="M4" s="1" t="s">
        <v>294</v>
      </c>
      <c r="N4" s="1" t="s">
        <v>294</v>
      </c>
      <c r="O4" s="1" t="s">
        <v>295</v>
      </c>
      <c r="P4" s="1" t="s">
        <v>296</v>
      </c>
      <c r="Q4" s="1" t="s">
        <v>297</v>
      </c>
      <c r="R4" s="1" t="s">
        <v>313</v>
      </c>
      <c r="S4" s="1" t="s">
        <v>299</v>
      </c>
      <c r="T4" s="1" t="s">
        <v>300</v>
      </c>
      <c r="U4" s="1" t="s">
        <v>301</v>
      </c>
    </row>
    <row r="5" s="1" customFormat="1" spans="1:21">
      <c r="A5" s="3">
        <v>17864380335</v>
      </c>
      <c r="B5" s="1" t="s">
        <v>285</v>
      </c>
      <c r="C5" s="1" t="s">
        <v>314</v>
      </c>
      <c r="D5" s="1" t="s">
        <v>315</v>
      </c>
      <c r="E5" s="1" t="s">
        <v>316</v>
      </c>
      <c r="F5" s="1" t="s">
        <v>285</v>
      </c>
      <c r="G5" s="1" t="s">
        <v>289</v>
      </c>
      <c r="H5" s="1" t="s">
        <v>291</v>
      </c>
      <c r="I5" s="1" t="s">
        <v>317</v>
      </c>
      <c r="J5" s="1" t="s">
        <v>30</v>
      </c>
      <c r="K5" s="1" t="s">
        <v>318</v>
      </c>
      <c r="L5" s="1" t="s">
        <v>318</v>
      </c>
      <c r="M5" s="1" t="s">
        <v>294</v>
      </c>
      <c r="N5" s="1" t="s">
        <v>294</v>
      </c>
      <c r="O5" s="1" t="s">
        <v>295</v>
      </c>
      <c r="P5" s="1" t="s">
        <v>296</v>
      </c>
      <c r="Q5" s="1" t="s">
        <v>297</v>
      </c>
      <c r="R5" s="1" t="s">
        <v>319</v>
      </c>
      <c r="S5" s="1" t="s">
        <v>299</v>
      </c>
      <c r="T5" s="1" t="s">
        <v>300</v>
      </c>
      <c r="U5" s="1" t="s">
        <v>301</v>
      </c>
    </row>
    <row r="6" s="1" customFormat="1" spans="1:21">
      <c r="A6" s="3">
        <v>17864296024</v>
      </c>
      <c r="B6" s="1" t="s">
        <v>285</v>
      </c>
      <c r="C6" s="1" t="s">
        <v>320</v>
      </c>
      <c r="D6" s="1" t="s">
        <v>321</v>
      </c>
      <c r="E6" s="1" t="s">
        <v>322</v>
      </c>
      <c r="F6" s="1" t="s">
        <v>285</v>
      </c>
      <c r="G6" s="1" t="s">
        <v>289</v>
      </c>
      <c r="H6" s="1" t="s">
        <v>291</v>
      </c>
      <c r="I6" s="1" t="s">
        <v>323</v>
      </c>
      <c r="J6" s="1" t="s">
        <v>30</v>
      </c>
      <c r="K6" s="1" t="s">
        <v>324</v>
      </c>
      <c r="L6" s="1" t="s">
        <v>324</v>
      </c>
      <c r="M6" s="1" t="s">
        <v>294</v>
      </c>
      <c r="N6" s="1" t="s">
        <v>294</v>
      </c>
      <c r="O6" s="1" t="s">
        <v>295</v>
      </c>
      <c r="P6" s="1" t="s">
        <v>296</v>
      </c>
      <c r="Q6" s="1" t="s">
        <v>297</v>
      </c>
      <c r="R6" s="1" t="s">
        <v>325</v>
      </c>
      <c r="S6" s="1" t="s">
        <v>299</v>
      </c>
      <c r="T6" s="1" t="s">
        <v>300</v>
      </c>
      <c r="U6" s="1" t="s">
        <v>301</v>
      </c>
    </row>
    <row r="7" s="1" customFormat="1" spans="1:21">
      <c r="A7" s="3">
        <v>17863530318</v>
      </c>
      <c r="B7" s="1" t="s">
        <v>285</v>
      </c>
      <c r="C7" s="1" t="s">
        <v>326</v>
      </c>
      <c r="D7" s="1" t="s">
        <v>327</v>
      </c>
      <c r="E7" s="1" t="s">
        <v>328</v>
      </c>
      <c r="F7" s="1" t="s">
        <v>285</v>
      </c>
      <c r="G7" s="1" t="s">
        <v>290</v>
      </c>
      <c r="H7" s="1" t="s">
        <v>291</v>
      </c>
      <c r="I7" s="1" t="s">
        <v>329</v>
      </c>
      <c r="J7" s="1" t="s">
        <v>30</v>
      </c>
      <c r="K7" s="1" t="s">
        <v>330</v>
      </c>
      <c r="L7" s="1" t="s">
        <v>330</v>
      </c>
      <c r="M7" s="1" t="s">
        <v>294</v>
      </c>
      <c r="N7" s="1" t="s">
        <v>294</v>
      </c>
      <c r="O7" s="1" t="s">
        <v>295</v>
      </c>
      <c r="P7" s="1" t="s">
        <v>296</v>
      </c>
      <c r="Q7" s="1" t="s">
        <v>297</v>
      </c>
      <c r="R7" s="1" t="s">
        <v>331</v>
      </c>
      <c r="S7" s="1" t="s">
        <v>299</v>
      </c>
      <c r="T7" s="1" t="s">
        <v>300</v>
      </c>
      <c r="U7" s="1" t="s">
        <v>301</v>
      </c>
    </row>
    <row r="8" s="1" customFormat="1" spans="1:21">
      <c r="A8" s="3">
        <v>17863333044</v>
      </c>
      <c r="B8" s="1" t="s">
        <v>285</v>
      </c>
      <c r="C8" s="1" t="s">
        <v>332</v>
      </c>
      <c r="D8" s="1" t="s">
        <v>333</v>
      </c>
      <c r="E8" s="1" t="s">
        <v>334</v>
      </c>
      <c r="F8" s="1" t="s">
        <v>285</v>
      </c>
      <c r="G8" s="1" t="s">
        <v>289</v>
      </c>
      <c r="H8" s="1" t="s">
        <v>291</v>
      </c>
      <c r="I8" s="1" t="s">
        <v>335</v>
      </c>
      <c r="J8" s="1" t="s">
        <v>30</v>
      </c>
      <c r="K8" s="1" t="s">
        <v>336</v>
      </c>
      <c r="L8" s="1" t="s">
        <v>336</v>
      </c>
      <c r="M8" s="1" t="s">
        <v>294</v>
      </c>
      <c r="N8" s="1" t="s">
        <v>294</v>
      </c>
      <c r="O8" s="1" t="s">
        <v>295</v>
      </c>
      <c r="P8" s="1" t="s">
        <v>296</v>
      </c>
      <c r="Q8" s="1" t="s">
        <v>297</v>
      </c>
      <c r="R8" s="1" t="s">
        <v>337</v>
      </c>
      <c r="S8" s="1" t="s">
        <v>299</v>
      </c>
      <c r="T8" s="1" t="s">
        <v>300</v>
      </c>
      <c r="U8" s="1" t="s">
        <v>301</v>
      </c>
    </row>
    <row r="9" s="1" customFormat="1" spans="1:21">
      <c r="A9" s="3">
        <v>17863227640</v>
      </c>
      <c r="B9" s="1" t="s">
        <v>285</v>
      </c>
      <c r="C9" s="1" t="s">
        <v>338</v>
      </c>
      <c r="D9" s="1" t="s">
        <v>339</v>
      </c>
      <c r="E9" s="1" t="s">
        <v>340</v>
      </c>
      <c r="F9" s="1" t="s">
        <v>285</v>
      </c>
      <c r="G9" s="1" t="s">
        <v>289</v>
      </c>
      <c r="H9" s="1" t="s">
        <v>291</v>
      </c>
      <c r="I9" s="1" t="s">
        <v>341</v>
      </c>
      <c r="J9" s="1" t="s">
        <v>30</v>
      </c>
      <c r="K9" s="1" t="s">
        <v>342</v>
      </c>
      <c r="L9" s="1" t="s">
        <v>342</v>
      </c>
      <c r="M9" s="1" t="s">
        <v>294</v>
      </c>
      <c r="N9" s="1" t="s">
        <v>294</v>
      </c>
      <c r="O9" s="1" t="s">
        <v>295</v>
      </c>
      <c r="P9" s="1" t="s">
        <v>296</v>
      </c>
      <c r="Q9" s="1" t="s">
        <v>297</v>
      </c>
      <c r="R9" s="1" t="s">
        <v>343</v>
      </c>
      <c r="S9" s="1" t="s">
        <v>299</v>
      </c>
      <c r="T9" s="1" t="s">
        <v>300</v>
      </c>
      <c r="U9" s="1" t="s">
        <v>301</v>
      </c>
    </row>
    <row r="10" s="1" customFormat="1" spans="1:21">
      <c r="A10" s="3">
        <v>17862577852</v>
      </c>
      <c r="B10" s="1" t="s">
        <v>344</v>
      </c>
      <c r="C10" s="1" t="s">
        <v>345</v>
      </c>
      <c r="D10" s="1" t="s">
        <v>346</v>
      </c>
      <c r="E10" s="1" t="s">
        <v>347</v>
      </c>
      <c r="F10" s="1" t="s">
        <v>289</v>
      </c>
      <c r="G10" s="1" t="s">
        <v>290</v>
      </c>
      <c r="H10" s="1" t="s">
        <v>291</v>
      </c>
      <c r="I10" s="1" t="s">
        <v>348</v>
      </c>
      <c r="J10" s="1" t="s">
        <v>30</v>
      </c>
      <c r="K10" s="1" t="s">
        <v>349</v>
      </c>
      <c r="L10" s="1" t="s">
        <v>349</v>
      </c>
      <c r="M10" s="1" t="s">
        <v>294</v>
      </c>
      <c r="N10" s="1" t="s">
        <v>294</v>
      </c>
      <c r="O10" s="1" t="s">
        <v>295</v>
      </c>
      <c r="P10" s="1" t="s">
        <v>296</v>
      </c>
      <c r="Q10" s="1" t="s">
        <v>297</v>
      </c>
      <c r="R10" s="1" t="s">
        <v>350</v>
      </c>
      <c r="S10" s="1" t="s">
        <v>299</v>
      </c>
      <c r="T10" s="1" t="s">
        <v>300</v>
      </c>
      <c r="U10" s="1" t="s">
        <v>301</v>
      </c>
    </row>
    <row r="11" s="1" customFormat="1" spans="1:21">
      <c r="A11" s="3">
        <v>17862349789</v>
      </c>
      <c r="B11" s="1" t="s">
        <v>344</v>
      </c>
      <c r="C11" s="1" t="s">
        <v>351</v>
      </c>
      <c r="D11" s="1" t="s">
        <v>352</v>
      </c>
      <c r="E11" s="1" t="s">
        <v>353</v>
      </c>
      <c r="F11" s="1" t="s">
        <v>344</v>
      </c>
      <c r="G11" s="1" t="s">
        <v>285</v>
      </c>
      <c r="H11" s="1" t="s">
        <v>291</v>
      </c>
      <c r="I11" s="1" t="s">
        <v>354</v>
      </c>
      <c r="J11" s="1" t="s">
        <v>30</v>
      </c>
      <c r="K11" s="1" t="s">
        <v>355</v>
      </c>
      <c r="L11" s="1" t="s">
        <v>355</v>
      </c>
      <c r="M11" s="1" t="s">
        <v>294</v>
      </c>
      <c r="N11" s="1" t="s">
        <v>294</v>
      </c>
      <c r="O11" s="1" t="s">
        <v>295</v>
      </c>
      <c r="P11" s="1" t="s">
        <v>296</v>
      </c>
      <c r="Q11" s="1" t="s">
        <v>297</v>
      </c>
      <c r="R11" s="1" t="s">
        <v>356</v>
      </c>
      <c r="S11" s="1" t="s">
        <v>299</v>
      </c>
      <c r="T11" s="1" t="s">
        <v>300</v>
      </c>
      <c r="U11" s="1" t="s">
        <v>301</v>
      </c>
    </row>
    <row r="12" s="1" customFormat="1" spans="1:21">
      <c r="A12" s="3">
        <v>17858589255</v>
      </c>
      <c r="B12" s="1" t="s">
        <v>344</v>
      </c>
      <c r="C12" s="1" t="s">
        <v>357</v>
      </c>
      <c r="D12" s="1" t="s">
        <v>358</v>
      </c>
      <c r="E12" s="1" t="s">
        <v>359</v>
      </c>
      <c r="F12" s="1" t="s">
        <v>344</v>
      </c>
      <c r="G12" s="1" t="s">
        <v>290</v>
      </c>
      <c r="H12" s="1" t="s">
        <v>291</v>
      </c>
      <c r="I12" s="1" t="s">
        <v>360</v>
      </c>
      <c r="J12" s="1" t="s">
        <v>30</v>
      </c>
      <c r="K12" s="1" t="s">
        <v>361</v>
      </c>
      <c r="L12" s="1" t="s">
        <v>361</v>
      </c>
      <c r="M12" s="1" t="s">
        <v>294</v>
      </c>
      <c r="N12" s="1" t="s">
        <v>294</v>
      </c>
      <c r="O12" s="1" t="s">
        <v>295</v>
      </c>
      <c r="P12" s="1" t="s">
        <v>296</v>
      </c>
      <c r="Q12" s="1" t="s">
        <v>297</v>
      </c>
      <c r="R12" s="1" t="s">
        <v>362</v>
      </c>
      <c r="S12" s="1" t="s">
        <v>299</v>
      </c>
      <c r="T12" s="1" t="s">
        <v>300</v>
      </c>
      <c r="U12" s="1" t="s">
        <v>301</v>
      </c>
    </row>
    <row r="13" s="1" customFormat="1" spans="1:21">
      <c r="A13" s="3">
        <v>17858238742</v>
      </c>
      <c r="B13" s="1" t="s">
        <v>344</v>
      </c>
      <c r="C13" s="1" t="s">
        <v>363</v>
      </c>
      <c r="D13" s="1" t="s">
        <v>321</v>
      </c>
      <c r="E13" s="1" t="s">
        <v>364</v>
      </c>
      <c r="F13" s="1" t="s">
        <v>344</v>
      </c>
      <c r="G13" s="1" t="s">
        <v>285</v>
      </c>
      <c r="H13" s="1" t="s">
        <v>291</v>
      </c>
      <c r="I13" s="1" t="s">
        <v>354</v>
      </c>
      <c r="J13" s="1" t="s">
        <v>30</v>
      </c>
      <c r="K13" s="1" t="s">
        <v>355</v>
      </c>
      <c r="L13" s="1" t="s">
        <v>355</v>
      </c>
      <c r="M13" s="1" t="s">
        <v>294</v>
      </c>
      <c r="N13" s="1" t="s">
        <v>294</v>
      </c>
      <c r="O13" s="1" t="s">
        <v>295</v>
      </c>
      <c r="P13" s="1" t="s">
        <v>296</v>
      </c>
      <c r="Q13" s="1" t="s">
        <v>297</v>
      </c>
      <c r="R13" s="1" t="s">
        <v>365</v>
      </c>
      <c r="S13" s="1" t="s">
        <v>299</v>
      </c>
      <c r="T13" s="1" t="s">
        <v>300</v>
      </c>
      <c r="U13" s="1" t="s">
        <v>301</v>
      </c>
    </row>
    <row r="14" s="1" customFormat="1" spans="1:21">
      <c r="A14" s="3">
        <v>17857031324</v>
      </c>
      <c r="B14" s="1" t="s">
        <v>344</v>
      </c>
      <c r="C14" s="1" t="s">
        <v>366</v>
      </c>
      <c r="D14" s="1" t="s">
        <v>367</v>
      </c>
      <c r="E14" s="1" t="s">
        <v>368</v>
      </c>
      <c r="F14" s="1" t="s">
        <v>289</v>
      </c>
      <c r="G14" s="1" t="s">
        <v>290</v>
      </c>
      <c r="H14" s="1" t="s">
        <v>291</v>
      </c>
      <c r="I14" s="1" t="s">
        <v>369</v>
      </c>
      <c r="J14" s="1" t="s">
        <v>30</v>
      </c>
      <c r="K14" s="1" t="s">
        <v>370</v>
      </c>
      <c r="L14" s="1" t="s">
        <v>370</v>
      </c>
      <c r="M14" s="1" t="s">
        <v>294</v>
      </c>
      <c r="N14" s="1" t="s">
        <v>294</v>
      </c>
      <c r="O14" s="1" t="s">
        <v>295</v>
      </c>
      <c r="P14" s="1" t="s">
        <v>296</v>
      </c>
      <c r="Q14" s="1" t="s">
        <v>297</v>
      </c>
      <c r="R14" s="1" t="s">
        <v>371</v>
      </c>
      <c r="S14" s="1" t="s">
        <v>299</v>
      </c>
      <c r="T14" s="1" t="s">
        <v>300</v>
      </c>
      <c r="U14" s="1" t="s">
        <v>301</v>
      </c>
    </row>
    <row r="15" s="1" customFormat="1" spans="1:21">
      <c r="A15" s="3">
        <v>17856808586</v>
      </c>
      <c r="B15" s="1" t="s">
        <v>372</v>
      </c>
      <c r="C15" s="1" t="s">
        <v>373</v>
      </c>
      <c r="D15" s="1" t="s">
        <v>374</v>
      </c>
      <c r="E15" s="1" t="s">
        <v>375</v>
      </c>
      <c r="F15" s="1" t="s">
        <v>285</v>
      </c>
      <c r="G15" s="1" t="s">
        <v>289</v>
      </c>
      <c r="H15" s="1" t="s">
        <v>291</v>
      </c>
      <c r="I15" s="1" t="s">
        <v>376</v>
      </c>
      <c r="J15" s="1" t="s">
        <v>30</v>
      </c>
      <c r="K15" s="1" t="s">
        <v>377</v>
      </c>
      <c r="L15" s="1" t="s">
        <v>377</v>
      </c>
      <c r="M15" s="1" t="s">
        <v>294</v>
      </c>
      <c r="N15" s="1" t="s">
        <v>294</v>
      </c>
      <c r="O15" s="1" t="s">
        <v>295</v>
      </c>
      <c r="P15" s="1" t="s">
        <v>296</v>
      </c>
      <c r="Q15" s="1" t="s">
        <v>297</v>
      </c>
      <c r="R15" s="1" t="s">
        <v>378</v>
      </c>
      <c r="S15" s="1" t="s">
        <v>299</v>
      </c>
      <c r="T15" s="1" t="s">
        <v>300</v>
      </c>
      <c r="U15" s="1" t="s">
        <v>301</v>
      </c>
    </row>
    <row r="16" s="1" customFormat="1" spans="1:21">
      <c r="A16" s="3">
        <v>17856444083</v>
      </c>
      <c r="B16" s="1" t="s">
        <v>372</v>
      </c>
      <c r="C16" s="1" t="s">
        <v>379</v>
      </c>
      <c r="D16" s="1" t="s">
        <v>380</v>
      </c>
      <c r="E16" s="1" t="s">
        <v>381</v>
      </c>
      <c r="F16" s="1" t="s">
        <v>372</v>
      </c>
      <c r="G16" s="1" t="s">
        <v>285</v>
      </c>
      <c r="H16" s="1" t="s">
        <v>291</v>
      </c>
      <c r="I16" s="1" t="s">
        <v>382</v>
      </c>
      <c r="J16" s="1" t="s">
        <v>30</v>
      </c>
      <c r="K16" s="1" t="s">
        <v>383</v>
      </c>
      <c r="L16" s="1" t="s">
        <v>383</v>
      </c>
      <c r="M16" s="1" t="s">
        <v>294</v>
      </c>
      <c r="N16" s="1" t="s">
        <v>294</v>
      </c>
      <c r="O16" s="1" t="s">
        <v>295</v>
      </c>
      <c r="P16" s="1" t="s">
        <v>296</v>
      </c>
      <c r="Q16" s="1" t="s">
        <v>297</v>
      </c>
      <c r="R16" s="1" t="s">
        <v>384</v>
      </c>
      <c r="S16" s="1" t="s">
        <v>299</v>
      </c>
      <c r="T16" s="1" t="s">
        <v>300</v>
      </c>
      <c r="U16" s="1" t="s">
        <v>301</v>
      </c>
    </row>
    <row r="17" s="1" customFormat="1" spans="1:21">
      <c r="A17" s="3">
        <v>17856243649</v>
      </c>
      <c r="B17" s="1" t="s">
        <v>372</v>
      </c>
      <c r="C17" s="1" t="s">
        <v>385</v>
      </c>
      <c r="D17" s="1" t="s">
        <v>386</v>
      </c>
      <c r="E17" s="1" t="s">
        <v>387</v>
      </c>
      <c r="F17" s="1" t="s">
        <v>372</v>
      </c>
      <c r="G17" s="1" t="s">
        <v>344</v>
      </c>
      <c r="H17" s="1" t="s">
        <v>291</v>
      </c>
      <c r="I17" s="1" t="s">
        <v>388</v>
      </c>
      <c r="J17" s="1" t="s">
        <v>30</v>
      </c>
      <c r="K17" s="1" t="s">
        <v>389</v>
      </c>
      <c r="L17" s="1" t="s">
        <v>389</v>
      </c>
      <c r="M17" s="1" t="s">
        <v>294</v>
      </c>
      <c r="N17" s="1" t="s">
        <v>294</v>
      </c>
      <c r="O17" s="1" t="s">
        <v>295</v>
      </c>
      <c r="P17" s="1" t="s">
        <v>296</v>
      </c>
      <c r="Q17" s="1" t="s">
        <v>297</v>
      </c>
      <c r="R17" s="1" t="s">
        <v>390</v>
      </c>
      <c r="S17" s="1" t="s">
        <v>299</v>
      </c>
      <c r="T17" s="1" t="s">
        <v>300</v>
      </c>
      <c r="U17" s="1" t="s">
        <v>301</v>
      </c>
    </row>
    <row r="18" s="1" customFormat="1" spans="1:21">
      <c r="A18" s="3">
        <v>17855352089</v>
      </c>
      <c r="B18" s="1" t="s">
        <v>372</v>
      </c>
      <c r="C18" s="1" t="s">
        <v>391</v>
      </c>
      <c r="D18" s="1" t="s">
        <v>392</v>
      </c>
      <c r="E18" s="1" t="s">
        <v>393</v>
      </c>
      <c r="F18" s="1" t="s">
        <v>285</v>
      </c>
      <c r="G18" s="1" t="s">
        <v>290</v>
      </c>
      <c r="H18" s="1" t="s">
        <v>291</v>
      </c>
      <c r="I18" s="1" t="s">
        <v>394</v>
      </c>
      <c r="J18" s="1" t="s">
        <v>30</v>
      </c>
      <c r="K18" s="1" t="s">
        <v>395</v>
      </c>
      <c r="L18" s="1" t="s">
        <v>395</v>
      </c>
      <c r="M18" s="1" t="s">
        <v>294</v>
      </c>
      <c r="N18" s="1" t="s">
        <v>294</v>
      </c>
      <c r="O18" s="1" t="s">
        <v>295</v>
      </c>
      <c r="P18" s="1" t="s">
        <v>296</v>
      </c>
      <c r="Q18" s="1" t="s">
        <v>297</v>
      </c>
      <c r="R18" s="1" t="s">
        <v>396</v>
      </c>
      <c r="S18" s="1" t="s">
        <v>299</v>
      </c>
      <c r="T18" s="1" t="s">
        <v>300</v>
      </c>
      <c r="U18" s="1" t="s">
        <v>301</v>
      </c>
    </row>
    <row r="19" s="1" customFormat="1" spans="1:21">
      <c r="A19" s="3">
        <v>17855330738</v>
      </c>
      <c r="B19" s="1" t="s">
        <v>372</v>
      </c>
      <c r="C19" s="1" t="s">
        <v>397</v>
      </c>
      <c r="D19" s="1" t="s">
        <v>398</v>
      </c>
      <c r="E19" s="1" t="s">
        <v>399</v>
      </c>
      <c r="F19" s="1" t="s">
        <v>344</v>
      </c>
      <c r="G19" s="1" t="s">
        <v>285</v>
      </c>
      <c r="H19" s="1" t="s">
        <v>291</v>
      </c>
      <c r="I19" s="1" t="s">
        <v>400</v>
      </c>
      <c r="J19" s="1" t="s">
        <v>30</v>
      </c>
      <c r="K19" s="1" t="s">
        <v>401</v>
      </c>
      <c r="L19" s="1" t="s">
        <v>401</v>
      </c>
      <c r="M19" s="1" t="s">
        <v>294</v>
      </c>
      <c r="N19" s="1" t="s">
        <v>294</v>
      </c>
      <c r="O19" s="1" t="s">
        <v>295</v>
      </c>
      <c r="P19" s="1" t="s">
        <v>296</v>
      </c>
      <c r="Q19" s="1" t="s">
        <v>297</v>
      </c>
      <c r="R19" s="1" t="s">
        <v>402</v>
      </c>
      <c r="S19" s="1" t="s">
        <v>299</v>
      </c>
      <c r="T19" s="1" t="s">
        <v>300</v>
      </c>
      <c r="U19" s="1" t="s">
        <v>301</v>
      </c>
    </row>
    <row r="20" s="1" customFormat="1" spans="1:21">
      <c r="A20" s="3">
        <v>17855303581</v>
      </c>
      <c r="B20" s="1" t="s">
        <v>372</v>
      </c>
      <c r="C20" s="1" t="s">
        <v>403</v>
      </c>
      <c r="D20" s="1" t="s">
        <v>404</v>
      </c>
      <c r="E20" s="1" t="s">
        <v>405</v>
      </c>
      <c r="F20" s="1" t="s">
        <v>372</v>
      </c>
      <c r="G20" s="1" t="s">
        <v>344</v>
      </c>
      <c r="H20" s="1" t="s">
        <v>291</v>
      </c>
      <c r="I20" s="1" t="s">
        <v>406</v>
      </c>
      <c r="J20" s="1" t="s">
        <v>30</v>
      </c>
      <c r="K20" s="1" t="s">
        <v>407</v>
      </c>
      <c r="L20" s="1" t="s">
        <v>407</v>
      </c>
      <c r="M20" s="1" t="s">
        <v>294</v>
      </c>
      <c r="N20" s="1" t="s">
        <v>294</v>
      </c>
      <c r="O20" s="1" t="s">
        <v>295</v>
      </c>
      <c r="P20" s="1" t="s">
        <v>296</v>
      </c>
      <c r="Q20" s="1" t="s">
        <v>297</v>
      </c>
      <c r="R20" s="1" t="s">
        <v>408</v>
      </c>
      <c r="S20" s="1" t="s">
        <v>299</v>
      </c>
      <c r="T20" s="1" t="s">
        <v>300</v>
      </c>
      <c r="U20" s="1" t="s">
        <v>301</v>
      </c>
    </row>
    <row r="21" s="1" customFormat="1" spans="1:21">
      <c r="A21" s="3">
        <v>17854673046</v>
      </c>
      <c r="B21" s="1" t="s">
        <v>372</v>
      </c>
      <c r="C21" s="1" t="s">
        <v>409</v>
      </c>
      <c r="D21" s="1" t="s">
        <v>410</v>
      </c>
      <c r="E21" s="1" t="s">
        <v>411</v>
      </c>
      <c r="F21" s="1" t="s">
        <v>289</v>
      </c>
      <c r="G21" s="1" t="s">
        <v>290</v>
      </c>
      <c r="H21" s="1" t="s">
        <v>291</v>
      </c>
      <c r="I21" s="1" t="s">
        <v>412</v>
      </c>
      <c r="J21" s="1" t="s">
        <v>30</v>
      </c>
      <c r="K21" s="1" t="s">
        <v>413</v>
      </c>
      <c r="L21" s="1" t="s">
        <v>413</v>
      </c>
      <c r="M21" s="1" t="s">
        <v>294</v>
      </c>
      <c r="N21" s="1" t="s">
        <v>294</v>
      </c>
      <c r="O21" s="1" t="s">
        <v>295</v>
      </c>
      <c r="P21" s="1" t="s">
        <v>296</v>
      </c>
      <c r="Q21" s="1" t="s">
        <v>297</v>
      </c>
      <c r="R21" s="1" t="s">
        <v>414</v>
      </c>
      <c r="S21" s="1" t="s">
        <v>299</v>
      </c>
      <c r="T21" s="1" t="s">
        <v>300</v>
      </c>
      <c r="U21" s="1" t="s">
        <v>301</v>
      </c>
    </row>
    <row r="22" s="1" customFormat="1" spans="1:21">
      <c r="A22" s="3">
        <v>17851793256</v>
      </c>
      <c r="B22" s="1" t="s">
        <v>372</v>
      </c>
      <c r="C22" s="1" t="s">
        <v>415</v>
      </c>
      <c r="D22" s="1" t="s">
        <v>416</v>
      </c>
      <c r="E22" s="1" t="s">
        <v>417</v>
      </c>
      <c r="F22" s="1" t="s">
        <v>372</v>
      </c>
      <c r="G22" s="1" t="s">
        <v>285</v>
      </c>
      <c r="H22" s="1" t="s">
        <v>291</v>
      </c>
      <c r="I22" s="1" t="s">
        <v>418</v>
      </c>
      <c r="J22" s="1" t="s">
        <v>30</v>
      </c>
      <c r="K22" s="1" t="s">
        <v>419</v>
      </c>
      <c r="L22" s="1" t="s">
        <v>419</v>
      </c>
      <c r="M22" s="1" t="s">
        <v>294</v>
      </c>
      <c r="N22" s="1" t="s">
        <v>294</v>
      </c>
      <c r="O22" s="1" t="s">
        <v>295</v>
      </c>
      <c r="P22" s="1" t="s">
        <v>296</v>
      </c>
      <c r="Q22" s="1" t="s">
        <v>297</v>
      </c>
      <c r="R22" s="1" t="s">
        <v>420</v>
      </c>
      <c r="S22" s="1" t="s">
        <v>299</v>
      </c>
      <c r="T22" s="1" t="s">
        <v>300</v>
      </c>
      <c r="U22" s="1" t="s">
        <v>301</v>
      </c>
    </row>
    <row r="23" s="1" customFormat="1" spans="1:21">
      <c r="A23" s="3">
        <v>17851746554</v>
      </c>
      <c r="B23" s="1" t="s">
        <v>372</v>
      </c>
      <c r="C23" s="1" t="s">
        <v>421</v>
      </c>
      <c r="D23" s="1" t="s">
        <v>422</v>
      </c>
      <c r="E23" s="1" t="s">
        <v>423</v>
      </c>
      <c r="F23" s="1" t="s">
        <v>344</v>
      </c>
      <c r="G23" s="1" t="s">
        <v>285</v>
      </c>
      <c r="H23" s="1" t="s">
        <v>291</v>
      </c>
      <c r="I23" s="1" t="s">
        <v>424</v>
      </c>
      <c r="J23" s="1" t="s">
        <v>30</v>
      </c>
      <c r="K23" s="1" t="s">
        <v>425</v>
      </c>
      <c r="L23" s="1" t="s">
        <v>425</v>
      </c>
      <c r="M23" s="1" t="s">
        <v>294</v>
      </c>
      <c r="N23" s="1" t="s">
        <v>294</v>
      </c>
      <c r="O23" s="1" t="s">
        <v>295</v>
      </c>
      <c r="P23" s="1" t="s">
        <v>296</v>
      </c>
      <c r="Q23" s="1" t="s">
        <v>297</v>
      </c>
      <c r="R23" s="1" t="s">
        <v>426</v>
      </c>
      <c r="S23" s="1" t="s">
        <v>299</v>
      </c>
      <c r="T23" s="1" t="s">
        <v>300</v>
      </c>
      <c r="U23" s="1" t="s">
        <v>301</v>
      </c>
    </row>
    <row r="24" s="1" customFormat="1" spans="1:21">
      <c r="A24" s="3">
        <v>17851292129</v>
      </c>
      <c r="B24" s="1" t="s">
        <v>427</v>
      </c>
      <c r="C24" s="1" t="s">
        <v>428</v>
      </c>
      <c r="D24" s="1" t="s">
        <v>429</v>
      </c>
      <c r="E24" s="1" t="s">
        <v>430</v>
      </c>
      <c r="F24" s="1" t="s">
        <v>427</v>
      </c>
      <c r="G24" s="1" t="s">
        <v>372</v>
      </c>
      <c r="H24" s="1" t="s">
        <v>291</v>
      </c>
      <c r="I24" s="1" t="s">
        <v>431</v>
      </c>
      <c r="J24" s="1" t="s">
        <v>30</v>
      </c>
      <c r="K24" s="1" t="s">
        <v>432</v>
      </c>
      <c r="L24" s="1" t="s">
        <v>432</v>
      </c>
      <c r="M24" s="1" t="s">
        <v>294</v>
      </c>
      <c r="N24" s="1" t="s">
        <v>294</v>
      </c>
      <c r="O24" s="1" t="s">
        <v>295</v>
      </c>
      <c r="P24" s="1" t="s">
        <v>296</v>
      </c>
      <c r="Q24" s="1" t="s">
        <v>297</v>
      </c>
      <c r="R24" s="1" t="s">
        <v>433</v>
      </c>
      <c r="S24" s="1" t="s">
        <v>299</v>
      </c>
      <c r="T24" s="1" t="s">
        <v>300</v>
      </c>
      <c r="U24" s="1" t="s">
        <v>301</v>
      </c>
    </row>
    <row r="25" s="1" customFormat="1" spans="1:21">
      <c r="A25" s="3">
        <v>17850183500</v>
      </c>
      <c r="B25" s="1" t="s">
        <v>427</v>
      </c>
      <c r="C25" s="1" t="s">
        <v>434</v>
      </c>
      <c r="D25" s="1" t="s">
        <v>435</v>
      </c>
      <c r="E25" s="1" t="s">
        <v>436</v>
      </c>
      <c r="F25" s="1" t="s">
        <v>427</v>
      </c>
      <c r="G25" s="1" t="s">
        <v>344</v>
      </c>
      <c r="H25" s="1" t="s">
        <v>291</v>
      </c>
      <c r="I25" s="1" t="s">
        <v>437</v>
      </c>
      <c r="J25" s="1" t="s">
        <v>30</v>
      </c>
      <c r="K25" s="1" t="s">
        <v>438</v>
      </c>
      <c r="L25" s="1" t="s">
        <v>438</v>
      </c>
      <c r="M25" s="1" t="s">
        <v>294</v>
      </c>
      <c r="N25" s="1" t="s">
        <v>294</v>
      </c>
      <c r="O25" s="1" t="s">
        <v>295</v>
      </c>
      <c r="P25" s="1" t="s">
        <v>296</v>
      </c>
      <c r="Q25" s="1" t="s">
        <v>297</v>
      </c>
      <c r="R25" s="1" t="s">
        <v>439</v>
      </c>
      <c r="S25" s="1" t="s">
        <v>299</v>
      </c>
      <c r="T25" s="1" t="s">
        <v>300</v>
      </c>
      <c r="U25" s="1" t="s">
        <v>301</v>
      </c>
    </row>
    <row r="26" s="1" customFormat="1" spans="1:21">
      <c r="A26" s="3">
        <v>17848600938</v>
      </c>
      <c r="B26" s="1" t="s">
        <v>427</v>
      </c>
      <c r="C26" s="1" t="s">
        <v>440</v>
      </c>
      <c r="D26" s="1" t="s">
        <v>441</v>
      </c>
      <c r="E26" s="1" t="s">
        <v>442</v>
      </c>
      <c r="F26" s="1" t="s">
        <v>344</v>
      </c>
      <c r="G26" s="1" t="s">
        <v>285</v>
      </c>
      <c r="H26" s="1" t="s">
        <v>291</v>
      </c>
      <c r="I26" s="1" t="s">
        <v>443</v>
      </c>
      <c r="J26" s="1" t="s">
        <v>30</v>
      </c>
      <c r="K26" s="1" t="s">
        <v>444</v>
      </c>
      <c r="L26" s="1" t="s">
        <v>444</v>
      </c>
      <c r="M26" s="1" t="s">
        <v>294</v>
      </c>
      <c r="N26" s="1" t="s">
        <v>294</v>
      </c>
      <c r="O26" s="1" t="s">
        <v>295</v>
      </c>
      <c r="P26" s="1" t="s">
        <v>296</v>
      </c>
      <c r="Q26" s="1" t="s">
        <v>297</v>
      </c>
      <c r="R26" s="1" t="s">
        <v>445</v>
      </c>
      <c r="S26" s="1" t="s">
        <v>299</v>
      </c>
      <c r="T26" s="1" t="s">
        <v>300</v>
      </c>
      <c r="U26" s="1" t="s">
        <v>301</v>
      </c>
    </row>
    <row r="27" s="1" customFormat="1" spans="1:21">
      <c r="A27" s="3">
        <v>17845327304</v>
      </c>
      <c r="B27" s="1" t="s">
        <v>446</v>
      </c>
      <c r="C27" s="1" t="s">
        <v>447</v>
      </c>
      <c r="D27" s="1" t="s">
        <v>448</v>
      </c>
      <c r="E27" s="1" t="s">
        <v>449</v>
      </c>
      <c r="F27" s="1" t="s">
        <v>446</v>
      </c>
      <c r="G27" s="1" t="s">
        <v>372</v>
      </c>
      <c r="H27" s="1" t="s">
        <v>291</v>
      </c>
      <c r="I27" s="1" t="s">
        <v>450</v>
      </c>
      <c r="J27" s="1" t="s">
        <v>30</v>
      </c>
      <c r="K27" s="1" t="s">
        <v>451</v>
      </c>
      <c r="L27" s="1" t="s">
        <v>451</v>
      </c>
      <c r="M27" s="1" t="s">
        <v>294</v>
      </c>
      <c r="N27" s="1" t="s">
        <v>294</v>
      </c>
      <c r="O27" s="1" t="s">
        <v>295</v>
      </c>
      <c r="P27" s="1" t="s">
        <v>296</v>
      </c>
      <c r="Q27" s="1" t="s">
        <v>297</v>
      </c>
      <c r="R27" s="1" t="s">
        <v>452</v>
      </c>
      <c r="S27" s="1" t="s">
        <v>299</v>
      </c>
      <c r="T27" s="1" t="s">
        <v>300</v>
      </c>
      <c r="U27" s="1" t="s">
        <v>301</v>
      </c>
    </row>
    <row r="28" s="1" customFormat="1" spans="1:21">
      <c r="A28" s="3">
        <v>17843826746</v>
      </c>
      <c r="B28" s="1" t="s">
        <v>446</v>
      </c>
      <c r="C28" s="1" t="s">
        <v>453</v>
      </c>
      <c r="D28" s="1" t="s">
        <v>454</v>
      </c>
      <c r="E28" s="1" t="s">
        <v>455</v>
      </c>
      <c r="F28" s="1" t="s">
        <v>372</v>
      </c>
      <c r="G28" s="1" t="s">
        <v>290</v>
      </c>
      <c r="H28" s="1" t="s">
        <v>291</v>
      </c>
      <c r="I28" s="1" t="s">
        <v>456</v>
      </c>
      <c r="J28" s="1" t="s">
        <v>30</v>
      </c>
      <c r="K28" s="1" t="s">
        <v>457</v>
      </c>
      <c r="L28" s="1" t="s">
        <v>457</v>
      </c>
      <c r="M28" s="1" t="s">
        <v>294</v>
      </c>
      <c r="N28" s="1" t="s">
        <v>294</v>
      </c>
      <c r="O28" s="1" t="s">
        <v>295</v>
      </c>
      <c r="P28" s="1" t="s">
        <v>296</v>
      </c>
      <c r="Q28" s="1" t="s">
        <v>297</v>
      </c>
      <c r="R28" s="1" t="s">
        <v>458</v>
      </c>
      <c r="S28" s="1" t="s">
        <v>299</v>
      </c>
      <c r="T28" s="1" t="s">
        <v>300</v>
      </c>
      <c r="U28" s="1" t="s">
        <v>301</v>
      </c>
    </row>
    <row r="29" s="1" customFormat="1" spans="1:21">
      <c r="A29" s="3">
        <v>17819317827</v>
      </c>
      <c r="B29" s="1" t="s">
        <v>459</v>
      </c>
      <c r="C29" s="1" t="s">
        <v>460</v>
      </c>
      <c r="D29" s="1" t="s">
        <v>461</v>
      </c>
      <c r="E29" s="1" t="s">
        <v>462</v>
      </c>
      <c r="F29" s="1" t="s">
        <v>463</v>
      </c>
      <c r="G29" s="1" t="s">
        <v>446</v>
      </c>
      <c r="H29" s="1" t="s">
        <v>291</v>
      </c>
      <c r="I29" s="1" t="s">
        <v>464</v>
      </c>
      <c r="J29" s="1" t="s">
        <v>30</v>
      </c>
      <c r="K29" s="1" t="s">
        <v>465</v>
      </c>
      <c r="L29" s="1" t="s">
        <v>465</v>
      </c>
      <c r="M29" s="1" t="s">
        <v>294</v>
      </c>
      <c r="N29" s="1" t="s">
        <v>294</v>
      </c>
      <c r="O29" s="1" t="s">
        <v>295</v>
      </c>
      <c r="P29" s="1" t="s">
        <v>296</v>
      </c>
      <c r="Q29" s="1" t="s">
        <v>297</v>
      </c>
      <c r="R29" s="1" t="s">
        <v>466</v>
      </c>
      <c r="S29" s="1" t="s">
        <v>299</v>
      </c>
      <c r="T29" s="1" t="s">
        <v>300</v>
      </c>
      <c r="U29" s="1" t="s">
        <v>301</v>
      </c>
    </row>
    <row r="30" s="1" customFormat="1" spans="1:21">
      <c r="A30" s="3">
        <v>17808071535</v>
      </c>
      <c r="B30" s="1" t="s">
        <v>467</v>
      </c>
      <c r="C30" s="1" t="s">
        <v>468</v>
      </c>
      <c r="D30" s="1" t="s">
        <v>469</v>
      </c>
      <c r="E30" s="1" t="s">
        <v>470</v>
      </c>
      <c r="F30" s="1" t="s">
        <v>463</v>
      </c>
      <c r="G30" s="1" t="s">
        <v>372</v>
      </c>
      <c r="H30" s="1" t="s">
        <v>291</v>
      </c>
      <c r="I30" s="1" t="s">
        <v>471</v>
      </c>
      <c r="J30" s="1" t="s">
        <v>30</v>
      </c>
      <c r="K30" s="1" t="s">
        <v>472</v>
      </c>
      <c r="L30" s="1" t="s">
        <v>472</v>
      </c>
      <c r="M30" s="1" t="s">
        <v>294</v>
      </c>
      <c r="N30" s="1" t="s">
        <v>294</v>
      </c>
      <c r="O30" s="1" t="s">
        <v>295</v>
      </c>
      <c r="P30" s="1" t="s">
        <v>296</v>
      </c>
      <c r="Q30" s="1" t="s">
        <v>297</v>
      </c>
      <c r="R30" s="1" t="s">
        <v>473</v>
      </c>
      <c r="S30" s="1" t="s">
        <v>299</v>
      </c>
      <c r="T30" s="1" t="s">
        <v>300</v>
      </c>
      <c r="U30" s="1" t="s">
        <v>474</v>
      </c>
    </row>
    <row r="31" s="1" customFormat="1" spans="1:21">
      <c r="A31" s="3">
        <v>17803919075</v>
      </c>
      <c r="B31" s="1" t="s">
        <v>475</v>
      </c>
      <c r="C31" s="1" t="s">
        <v>476</v>
      </c>
      <c r="D31" s="1" t="s">
        <v>477</v>
      </c>
      <c r="E31" s="1" t="s">
        <v>478</v>
      </c>
      <c r="F31" s="1" t="s">
        <v>344</v>
      </c>
      <c r="G31" s="1" t="s">
        <v>290</v>
      </c>
      <c r="H31" s="1" t="s">
        <v>291</v>
      </c>
      <c r="I31" s="1" t="s">
        <v>479</v>
      </c>
      <c r="J31" s="1" t="s">
        <v>30</v>
      </c>
      <c r="K31" s="1" t="s">
        <v>480</v>
      </c>
      <c r="L31" s="1" t="s">
        <v>480</v>
      </c>
      <c r="M31" s="1" t="s">
        <v>294</v>
      </c>
      <c r="N31" s="1" t="s">
        <v>294</v>
      </c>
      <c r="O31" s="1" t="s">
        <v>295</v>
      </c>
      <c r="P31" s="1" t="s">
        <v>296</v>
      </c>
      <c r="Q31" s="1" t="s">
        <v>297</v>
      </c>
      <c r="R31" s="1" t="s">
        <v>481</v>
      </c>
      <c r="S31" s="1" t="s">
        <v>299</v>
      </c>
      <c r="T31" s="1" t="s">
        <v>300</v>
      </c>
      <c r="U31" s="1" t="s">
        <v>301</v>
      </c>
    </row>
    <row r="32" s="1" customFormat="1" spans="1:21">
      <c r="A32" s="3">
        <v>17803752245</v>
      </c>
      <c r="B32" s="1" t="s">
        <v>475</v>
      </c>
      <c r="C32" s="1" t="s">
        <v>482</v>
      </c>
      <c r="D32" s="1" t="s">
        <v>483</v>
      </c>
      <c r="E32" s="1" t="s">
        <v>484</v>
      </c>
      <c r="F32" s="1" t="s">
        <v>463</v>
      </c>
      <c r="G32" s="1" t="s">
        <v>446</v>
      </c>
      <c r="H32" s="1" t="s">
        <v>291</v>
      </c>
      <c r="I32" s="1" t="s">
        <v>485</v>
      </c>
      <c r="J32" s="1" t="s">
        <v>30</v>
      </c>
      <c r="K32" s="1" t="s">
        <v>486</v>
      </c>
      <c r="L32" s="1" t="s">
        <v>486</v>
      </c>
      <c r="M32" s="1" t="s">
        <v>294</v>
      </c>
      <c r="N32" s="1" t="s">
        <v>294</v>
      </c>
      <c r="O32" s="1" t="s">
        <v>295</v>
      </c>
      <c r="P32" s="1" t="s">
        <v>296</v>
      </c>
      <c r="Q32" s="1" t="s">
        <v>297</v>
      </c>
      <c r="R32" s="1" t="s">
        <v>487</v>
      </c>
      <c r="S32" s="1" t="s">
        <v>299</v>
      </c>
      <c r="T32" s="1" t="s">
        <v>300</v>
      </c>
      <c r="U32" s="1" t="s">
        <v>301</v>
      </c>
    </row>
    <row r="33" s="1" customFormat="1" spans="1:21">
      <c r="A33" s="3">
        <v>17798879199</v>
      </c>
      <c r="B33" s="1" t="s">
        <v>488</v>
      </c>
      <c r="C33" s="1" t="s">
        <v>489</v>
      </c>
      <c r="D33" s="1" t="s">
        <v>490</v>
      </c>
      <c r="E33" s="1" t="s">
        <v>491</v>
      </c>
      <c r="F33" s="1" t="s">
        <v>446</v>
      </c>
      <c r="G33" s="1" t="s">
        <v>285</v>
      </c>
      <c r="H33" s="1" t="s">
        <v>291</v>
      </c>
      <c r="I33" s="1" t="s">
        <v>492</v>
      </c>
      <c r="J33" s="1" t="s">
        <v>30</v>
      </c>
      <c r="K33" s="1" t="s">
        <v>493</v>
      </c>
      <c r="L33" s="1" t="s">
        <v>493</v>
      </c>
      <c r="M33" s="1" t="s">
        <v>294</v>
      </c>
      <c r="N33" s="1" t="s">
        <v>294</v>
      </c>
      <c r="O33" s="1" t="s">
        <v>295</v>
      </c>
      <c r="P33" s="1" t="s">
        <v>296</v>
      </c>
      <c r="Q33" s="1" t="s">
        <v>297</v>
      </c>
      <c r="R33" s="1" t="s">
        <v>494</v>
      </c>
      <c r="S33" s="1" t="s">
        <v>299</v>
      </c>
      <c r="T33" s="1" t="s">
        <v>300</v>
      </c>
      <c r="U33" s="1" t="s">
        <v>301</v>
      </c>
    </row>
    <row r="34" s="1" customFormat="1" spans="1:21">
      <c r="A34" s="3">
        <v>17789092066</v>
      </c>
      <c r="B34" s="1" t="s">
        <v>495</v>
      </c>
      <c r="C34" s="1" t="s">
        <v>496</v>
      </c>
      <c r="D34" s="1" t="s">
        <v>497</v>
      </c>
      <c r="E34" s="1" t="s">
        <v>498</v>
      </c>
      <c r="F34" s="1" t="s">
        <v>446</v>
      </c>
      <c r="G34" s="1" t="s">
        <v>372</v>
      </c>
      <c r="H34" s="1" t="s">
        <v>291</v>
      </c>
      <c r="I34" s="1" t="s">
        <v>499</v>
      </c>
      <c r="J34" s="1" t="s">
        <v>30</v>
      </c>
      <c r="K34" s="1" t="s">
        <v>500</v>
      </c>
      <c r="L34" s="1" t="s">
        <v>500</v>
      </c>
      <c r="M34" s="1" t="s">
        <v>294</v>
      </c>
      <c r="N34" s="1" t="s">
        <v>294</v>
      </c>
      <c r="O34" s="1" t="s">
        <v>295</v>
      </c>
      <c r="P34" s="1" t="s">
        <v>296</v>
      </c>
      <c r="Q34" s="1" t="s">
        <v>297</v>
      </c>
      <c r="R34" s="1" t="s">
        <v>501</v>
      </c>
      <c r="S34" s="1" t="s">
        <v>299</v>
      </c>
      <c r="T34" s="1" t="s">
        <v>300</v>
      </c>
      <c r="U34" s="1" t="s">
        <v>301</v>
      </c>
    </row>
    <row r="35" s="1" customFormat="1" spans="1:21">
      <c r="A35" s="3">
        <v>17780638437</v>
      </c>
      <c r="B35" s="1" t="s">
        <v>502</v>
      </c>
      <c r="C35" s="1" t="s">
        <v>503</v>
      </c>
      <c r="D35" s="1" t="s">
        <v>504</v>
      </c>
      <c r="E35" s="1" t="s">
        <v>505</v>
      </c>
      <c r="F35" s="1" t="s">
        <v>289</v>
      </c>
      <c r="G35" s="1" t="s">
        <v>290</v>
      </c>
      <c r="H35" s="1" t="s">
        <v>291</v>
      </c>
      <c r="I35" s="1" t="s">
        <v>506</v>
      </c>
      <c r="J35" s="1" t="s">
        <v>30</v>
      </c>
      <c r="K35" s="1" t="s">
        <v>507</v>
      </c>
      <c r="L35" s="1" t="s">
        <v>507</v>
      </c>
      <c r="M35" s="1" t="s">
        <v>294</v>
      </c>
      <c r="N35" s="1" t="s">
        <v>294</v>
      </c>
      <c r="O35" s="1" t="s">
        <v>295</v>
      </c>
      <c r="P35" s="1" t="s">
        <v>296</v>
      </c>
      <c r="Q35" s="1" t="s">
        <v>297</v>
      </c>
      <c r="R35" s="1" t="s">
        <v>508</v>
      </c>
      <c r="S35" s="1" t="s">
        <v>299</v>
      </c>
      <c r="T35" s="1" t="s">
        <v>300</v>
      </c>
      <c r="U35" s="1" t="s">
        <v>301</v>
      </c>
    </row>
    <row r="36" s="1" customFormat="1" spans="1:21">
      <c r="A36" s="3">
        <v>17780592770</v>
      </c>
      <c r="B36" s="1" t="s">
        <v>502</v>
      </c>
      <c r="C36" s="1" t="s">
        <v>509</v>
      </c>
      <c r="D36" s="1" t="s">
        <v>510</v>
      </c>
      <c r="E36" s="1" t="s">
        <v>511</v>
      </c>
      <c r="F36" s="1" t="s">
        <v>289</v>
      </c>
      <c r="G36" s="1" t="s">
        <v>290</v>
      </c>
      <c r="H36" s="1" t="s">
        <v>291</v>
      </c>
      <c r="I36" s="1" t="s">
        <v>512</v>
      </c>
      <c r="J36" s="1" t="s">
        <v>30</v>
      </c>
      <c r="K36" s="1" t="s">
        <v>513</v>
      </c>
      <c r="L36" s="1" t="s">
        <v>513</v>
      </c>
      <c r="M36" s="1" t="s">
        <v>294</v>
      </c>
      <c r="N36" s="1" t="s">
        <v>294</v>
      </c>
      <c r="O36" s="1" t="s">
        <v>295</v>
      </c>
      <c r="P36" s="1" t="s">
        <v>296</v>
      </c>
      <c r="Q36" s="1" t="s">
        <v>297</v>
      </c>
      <c r="R36" s="1" t="s">
        <v>514</v>
      </c>
      <c r="S36" s="1" t="s">
        <v>299</v>
      </c>
      <c r="T36" s="1" t="s">
        <v>300</v>
      </c>
      <c r="U36" s="1" t="s">
        <v>301</v>
      </c>
    </row>
    <row r="37" s="1" customFormat="1" spans="1:21">
      <c r="A37" s="3">
        <v>17770790371</v>
      </c>
      <c r="B37" s="1" t="s">
        <v>515</v>
      </c>
      <c r="C37" s="1" t="s">
        <v>516</v>
      </c>
      <c r="D37" s="1" t="s">
        <v>517</v>
      </c>
      <c r="E37" s="1" t="s">
        <v>518</v>
      </c>
      <c r="F37" s="1" t="s">
        <v>289</v>
      </c>
      <c r="G37" s="1" t="s">
        <v>290</v>
      </c>
      <c r="H37" s="1" t="s">
        <v>291</v>
      </c>
      <c r="I37" s="1" t="s">
        <v>519</v>
      </c>
      <c r="J37" s="1" t="s">
        <v>30</v>
      </c>
      <c r="K37" s="1" t="s">
        <v>520</v>
      </c>
      <c r="L37" s="1" t="s">
        <v>520</v>
      </c>
      <c r="M37" s="1" t="s">
        <v>294</v>
      </c>
      <c r="N37" s="1" t="s">
        <v>294</v>
      </c>
      <c r="O37" s="1" t="s">
        <v>295</v>
      </c>
      <c r="P37" s="1" t="s">
        <v>296</v>
      </c>
      <c r="Q37" s="1" t="s">
        <v>297</v>
      </c>
      <c r="R37" s="1" t="s">
        <v>521</v>
      </c>
      <c r="S37" s="1" t="s">
        <v>299</v>
      </c>
      <c r="T37" s="1" t="s">
        <v>300</v>
      </c>
      <c r="U37" s="1" t="s">
        <v>301</v>
      </c>
    </row>
    <row r="38" s="1" customFormat="1" spans="1:21">
      <c r="A38" s="3">
        <v>17763634853</v>
      </c>
      <c r="B38" s="1" t="s">
        <v>522</v>
      </c>
      <c r="C38" s="1" t="s">
        <v>523</v>
      </c>
      <c r="D38" s="1" t="s">
        <v>524</v>
      </c>
      <c r="E38" s="1" t="s">
        <v>525</v>
      </c>
      <c r="F38" s="1" t="s">
        <v>285</v>
      </c>
      <c r="G38" s="1" t="s">
        <v>289</v>
      </c>
      <c r="H38" s="1" t="s">
        <v>291</v>
      </c>
      <c r="I38" s="1" t="s">
        <v>526</v>
      </c>
      <c r="J38" s="1" t="s">
        <v>30</v>
      </c>
      <c r="K38" s="1" t="s">
        <v>527</v>
      </c>
      <c r="L38" s="1" t="s">
        <v>527</v>
      </c>
      <c r="M38" s="1" t="s">
        <v>294</v>
      </c>
      <c r="N38" s="1" t="s">
        <v>294</v>
      </c>
      <c r="O38" s="1" t="s">
        <v>295</v>
      </c>
      <c r="P38" s="1" t="s">
        <v>296</v>
      </c>
      <c r="Q38" s="1" t="s">
        <v>297</v>
      </c>
      <c r="R38" s="1" t="s">
        <v>528</v>
      </c>
      <c r="S38" s="1" t="s">
        <v>299</v>
      </c>
      <c r="T38" s="1" t="s">
        <v>300</v>
      </c>
      <c r="U38" s="1" t="s">
        <v>301</v>
      </c>
    </row>
    <row r="39" s="1" customFormat="1" spans="1:21">
      <c r="A39" s="3">
        <v>17744299165</v>
      </c>
      <c r="B39" s="1" t="s">
        <v>529</v>
      </c>
      <c r="C39" s="1" t="s">
        <v>530</v>
      </c>
      <c r="D39" s="1" t="s">
        <v>531</v>
      </c>
      <c r="E39" s="1" t="s">
        <v>532</v>
      </c>
      <c r="F39" s="1" t="s">
        <v>427</v>
      </c>
      <c r="G39" s="1" t="s">
        <v>372</v>
      </c>
      <c r="H39" s="1" t="s">
        <v>291</v>
      </c>
      <c r="I39" s="1" t="s">
        <v>533</v>
      </c>
      <c r="J39" s="1" t="s">
        <v>30</v>
      </c>
      <c r="K39" s="1" t="s">
        <v>534</v>
      </c>
      <c r="L39" s="1" t="s">
        <v>534</v>
      </c>
      <c r="M39" s="1" t="s">
        <v>294</v>
      </c>
      <c r="N39" s="1" t="s">
        <v>294</v>
      </c>
      <c r="O39" s="1" t="s">
        <v>295</v>
      </c>
      <c r="P39" s="1" t="s">
        <v>296</v>
      </c>
      <c r="Q39" s="1" t="s">
        <v>297</v>
      </c>
      <c r="R39" s="1" t="s">
        <v>535</v>
      </c>
      <c r="S39" s="1" t="s">
        <v>299</v>
      </c>
      <c r="T39" s="1" t="s">
        <v>300</v>
      </c>
      <c r="U39" s="1" t="s">
        <v>301</v>
      </c>
    </row>
    <row r="40" s="1" customFormat="1" spans="1:21">
      <c r="A40" s="3">
        <v>17741602362</v>
      </c>
      <c r="B40" s="1" t="s">
        <v>536</v>
      </c>
      <c r="C40" s="1" t="s">
        <v>537</v>
      </c>
      <c r="D40" s="1" t="s">
        <v>538</v>
      </c>
      <c r="E40" s="1" t="s">
        <v>539</v>
      </c>
      <c r="F40" s="1" t="s">
        <v>285</v>
      </c>
      <c r="G40" s="1" t="s">
        <v>290</v>
      </c>
      <c r="H40" s="1" t="s">
        <v>291</v>
      </c>
      <c r="I40" s="1" t="s">
        <v>540</v>
      </c>
      <c r="J40" s="1" t="s">
        <v>30</v>
      </c>
      <c r="K40" s="1" t="s">
        <v>541</v>
      </c>
      <c r="L40" s="1" t="s">
        <v>541</v>
      </c>
      <c r="M40" s="1" t="s">
        <v>294</v>
      </c>
      <c r="N40" s="1" t="s">
        <v>294</v>
      </c>
      <c r="O40" s="1" t="s">
        <v>295</v>
      </c>
      <c r="P40" s="1" t="s">
        <v>296</v>
      </c>
      <c r="Q40" s="1" t="s">
        <v>297</v>
      </c>
      <c r="R40" s="1" t="s">
        <v>542</v>
      </c>
      <c r="S40" s="1" t="s">
        <v>299</v>
      </c>
      <c r="T40" s="1" t="s">
        <v>300</v>
      </c>
      <c r="U40" s="1" t="s">
        <v>301</v>
      </c>
    </row>
    <row r="41" s="1" customFormat="1" spans="1:21">
      <c r="A41" s="3">
        <v>17709244216</v>
      </c>
      <c r="B41" s="1" t="s">
        <v>543</v>
      </c>
      <c r="C41" s="1" t="s">
        <v>544</v>
      </c>
      <c r="D41" s="1" t="s">
        <v>545</v>
      </c>
      <c r="E41" s="1" t="s">
        <v>546</v>
      </c>
      <c r="F41" s="1" t="s">
        <v>427</v>
      </c>
      <c r="G41" s="1" t="s">
        <v>344</v>
      </c>
      <c r="H41" s="1" t="s">
        <v>291</v>
      </c>
      <c r="I41" s="1" t="s">
        <v>547</v>
      </c>
      <c r="J41" s="1" t="s">
        <v>30</v>
      </c>
      <c r="K41" s="1" t="s">
        <v>548</v>
      </c>
      <c r="L41" s="1" t="s">
        <v>548</v>
      </c>
      <c r="M41" s="1" t="s">
        <v>294</v>
      </c>
      <c r="N41" s="1" t="s">
        <v>294</v>
      </c>
      <c r="O41" s="1" t="s">
        <v>295</v>
      </c>
      <c r="P41" s="1" t="s">
        <v>296</v>
      </c>
      <c r="Q41" s="1" t="s">
        <v>297</v>
      </c>
      <c r="R41" s="1" t="s">
        <v>549</v>
      </c>
      <c r="S41" s="1" t="s">
        <v>299</v>
      </c>
      <c r="T41" s="1" t="s">
        <v>300</v>
      </c>
      <c r="U41" s="1" t="s">
        <v>301</v>
      </c>
    </row>
    <row r="42" s="1" customFormat="1" spans="1:21">
      <c r="A42" s="3">
        <v>17696351667</v>
      </c>
      <c r="B42" s="1" t="s">
        <v>550</v>
      </c>
      <c r="C42" s="1" t="s">
        <v>551</v>
      </c>
      <c r="D42" s="1" t="s">
        <v>538</v>
      </c>
      <c r="E42" s="1" t="s">
        <v>552</v>
      </c>
      <c r="F42" s="1" t="s">
        <v>553</v>
      </c>
      <c r="G42" s="1" t="s">
        <v>427</v>
      </c>
      <c r="H42" s="1" t="s">
        <v>291</v>
      </c>
      <c r="I42" s="1" t="s">
        <v>554</v>
      </c>
      <c r="J42" s="1" t="s">
        <v>30</v>
      </c>
      <c r="K42" s="1" t="s">
        <v>555</v>
      </c>
      <c r="L42" s="1" t="s">
        <v>555</v>
      </c>
      <c r="M42" s="1" t="s">
        <v>294</v>
      </c>
      <c r="N42" s="1" t="s">
        <v>294</v>
      </c>
      <c r="O42" s="1" t="s">
        <v>295</v>
      </c>
      <c r="P42" s="1" t="s">
        <v>296</v>
      </c>
      <c r="Q42" s="1" t="s">
        <v>297</v>
      </c>
      <c r="R42" s="1" t="s">
        <v>556</v>
      </c>
      <c r="S42" s="1" t="s">
        <v>299</v>
      </c>
      <c r="T42" s="1" t="s">
        <v>300</v>
      </c>
      <c r="U42" s="1" t="s">
        <v>301</v>
      </c>
    </row>
    <row r="43" s="1" customFormat="1" spans="1:21">
      <c r="A43" s="3">
        <v>17649456604</v>
      </c>
      <c r="B43" s="1" t="s">
        <v>557</v>
      </c>
      <c r="C43" s="1" t="s">
        <v>558</v>
      </c>
      <c r="D43" s="1" t="s">
        <v>559</v>
      </c>
      <c r="E43" s="1" t="s">
        <v>560</v>
      </c>
      <c r="F43" s="1" t="s">
        <v>463</v>
      </c>
      <c r="G43" s="1" t="s">
        <v>446</v>
      </c>
      <c r="H43" s="1" t="s">
        <v>291</v>
      </c>
      <c r="I43" s="1" t="s">
        <v>561</v>
      </c>
      <c r="J43" s="1" t="s">
        <v>30</v>
      </c>
      <c r="K43" s="1" t="s">
        <v>562</v>
      </c>
      <c r="L43" s="1" t="s">
        <v>562</v>
      </c>
      <c r="M43" s="1" t="s">
        <v>294</v>
      </c>
      <c r="N43" s="1" t="s">
        <v>294</v>
      </c>
      <c r="O43" s="1" t="s">
        <v>295</v>
      </c>
      <c r="P43" s="1" t="s">
        <v>296</v>
      </c>
      <c r="Q43" s="1" t="s">
        <v>297</v>
      </c>
      <c r="R43" s="1" t="s">
        <v>563</v>
      </c>
      <c r="S43" s="1" t="s">
        <v>299</v>
      </c>
      <c r="T43" s="1" t="s">
        <v>300</v>
      </c>
      <c r="U43" s="1" t="s">
        <v>301</v>
      </c>
    </row>
    <row r="44" s="1" customFormat="1" spans="1:21">
      <c r="A44" s="3">
        <v>17201349998</v>
      </c>
      <c r="B44" s="1" t="s">
        <v>564</v>
      </c>
      <c r="C44" s="1" t="s">
        <v>565</v>
      </c>
      <c r="D44" s="1" t="s">
        <v>566</v>
      </c>
      <c r="E44" s="1" t="s">
        <v>567</v>
      </c>
      <c r="F44" s="1" t="s">
        <v>289</v>
      </c>
      <c r="G44" s="1" t="s">
        <v>290</v>
      </c>
      <c r="H44" s="1" t="s">
        <v>291</v>
      </c>
      <c r="I44" s="1" t="s">
        <v>568</v>
      </c>
      <c r="J44" s="1" t="s">
        <v>30</v>
      </c>
      <c r="K44" s="1" t="s">
        <v>569</v>
      </c>
      <c r="L44" s="1" t="s">
        <v>569</v>
      </c>
      <c r="M44" s="1" t="s">
        <v>294</v>
      </c>
      <c r="N44" s="1" t="s">
        <v>294</v>
      </c>
      <c r="O44" s="1" t="s">
        <v>295</v>
      </c>
      <c r="P44" s="1" t="s">
        <v>296</v>
      </c>
      <c r="Q44" s="1" t="s">
        <v>297</v>
      </c>
      <c r="R44" s="1" t="s">
        <v>570</v>
      </c>
      <c r="S44" s="1" t="s">
        <v>299</v>
      </c>
      <c r="T44" s="1" t="s">
        <v>300</v>
      </c>
      <c r="U44" s="1" t="s">
        <v>301</v>
      </c>
    </row>
    <row r="45" s="1" customFormat="1" spans="1:21">
      <c r="A45" s="3">
        <v>17154249273</v>
      </c>
      <c r="B45" s="1" t="s">
        <v>571</v>
      </c>
      <c r="C45" s="1" t="s">
        <v>572</v>
      </c>
      <c r="D45" s="1" t="s">
        <v>573</v>
      </c>
      <c r="E45" s="1" t="s">
        <v>574</v>
      </c>
      <c r="F45" s="1" t="s">
        <v>575</v>
      </c>
      <c r="G45" s="1" t="s">
        <v>427</v>
      </c>
      <c r="H45" s="1" t="s">
        <v>291</v>
      </c>
      <c r="I45" s="1" t="s">
        <v>576</v>
      </c>
      <c r="J45" s="1" t="s">
        <v>30</v>
      </c>
      <c r="K45" s="1" t="s">
        <v>577</v>
      </c>
      <c r="L45" s="1" t="s">
        <v>577</v>
      </c>
      <c r="M45" s="1" t="s">
        <v>294</v>
      </c>
      <c r="N45" s="1" t="s">
        <v>294</v>
      </c>
      <c r="O45" s="1" t="s">
        <v>295</v>
      </c>
      <c r="P45" s="1" t="s">
        <v>296</v>
      </c>
      <c r="Q45" s="1" t="s">
        <v>297</v>
      </c>
      <c r="R45" s="1" t="s">
        <v>578</v>
      </c>
      <c r="S45" s="1" t="s">
        <v>299</v>
      </c>
      <c r="T45" s="1" t="s">
        <v>300</v>
      </c>
      <c r="U45" s="1" t="s">
        <v>301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2022-05-05T03:08:00Z</dcterms:created>
  <dcterms:modified xsi:type="dcterms:W3CDTF">2022-05-05T07:22:38Z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8B7CA6CCC44F494FA26E1821721A4CBC</vt:lpwstr>
  </property>
  <property fmtid="{D5CDD505-2E9C-101B-9397-08002B2CF9AE}" pid="3" name="KSOProductBuildVer">
    <vt:lpwstr>2052-11.1.0.11636</vt:lpwstr>
  </property>
</Properties>
</file>