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<sst xmlns="http://schemas.openxmlformats.org/spreadsheetml/2006/main" count="838" uniqueCount="243">
  <si>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</si>
  <si>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</si>
  <si>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</si>
  <si>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</si>
  <si>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</si>
  <si>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</si>
  <si>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</si>
  <si>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</si>
  <si>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</si>
  <si>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</si>
  <si>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</si>
  <si>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</si>
  <si>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</si>
  <si>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</si>
  <si>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</si>
  <si>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</si>
  <si>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</si>
  <si>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</si>
  <si>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</si>
  <si>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</si>
  <si>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</si>
  <si>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</si>
  <si>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</si>
  <si>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</si>
  <si>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</si>
  <si>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17830473060	</t>
  </si>
  <si>
    <t>Ctrip</t>
  </si>
  <si>
    <t>正常</t>
  </si>
  <si>
    <t>[长沙]维也纳国际酒店(长沙麓谷雷锋大道店)(83811922)</t>
  </si>
  <si>
    <t>标准单人间&lt;双人入住&gt;&lt;内宾&gt;&lt;预付&gt;&lt;无早&gt;</t>
  </si>
  <si>
    <t>CNY</t>
  </si>
  <si>
    <t>都珂</t>
  </si>
  <si>
    <t>CA11323220430CNY</t>
  </si>
  <si>
    <t>未提现</t>
  </si>
  <si>
    <t>携程开票</t>
  </si>
  <si>
    <t xml:space="preserve">	</t>
  </si>
  <si>
    <t xml:space="preserve">17849385185	</t>
  </si>
  <si>
    <t>[云浮]城市便捷酒店(云浮汽车站店)(78098404)</t>
  </si>
  <si>
    <t>城市套房&lt;双人入住&gt;&lt;内宾&gt;&lt;预付&gt;&lt;无早&gt;</t>
  </si>
  <si>
    <t>李先平</t>
  </si>
  <si>
    <t xml:space="preserve">17849751209	</t>
  </si>
  <si>
    <t>[武汉]城市便捷酒店(武汉王家湾龙阳村地铁站店)(71580321)</t>
  </si>
  <si>
    <t>商务大床房&lt;双人入住&gt;&lt;内宾&gt;&lt;预付&gt;&lt;双早&gt;</t>
  </si>
  <si>
    <t>李光</t>
  </si>
  <si>
    <t xml:space="preserve">2525498	</t>
  </si>
  <si>
    <t xml:space="preserve">17850731991	</t>
  </si>
  <si>
    <t>[桂林]桂林高铁北站亚朵酒店(65109273)</t>
  </si>
  <si>
    <t>高级大床房&lt;双人入住&gt;&lt;内宾&gt;&lt;预付&gt;&lt;单早&gt;</t>
  </si>
  <si>
    <t>孙雨</t>
  </si>
  <si>
    <t xml:space="preserve">17851295152	</t>
  </si>
  <si>
    <t>雅致大床房&lt;双人入住&gt;&lt;内宾&gt;&lt;预付&gt;&lt;单早&gt;</t>
  </si>
  <si>
    <t>陈猛勇</t>
  </si>
  <si>
    <t>取消</t>
  </si>
  <si>
    <t xml:space="preserve">17849902294	</t>
  </si>
  <si>
    <t>[重庆]重庆永川高铁站兴龙湖亚朵酒店(71580412)</t>
  </si>
  <si>
    <t>高级湖景大床房&lt;双人入住&gt;&lt;内宾&gt;&lt;预付&gt;&lt;单早&gt;</t>
  </si>
  <si>
    <t>李小虎</t>
  </si>
  <si>
    <t>CA11323220501CNY</t>
  </si>
  <si>
    <t xml:space="preserve">17850097019	</t>
  </si>
  <si>
    <t>[成都]城市便捷酒店(西华大学红光大道店)(78098487)</t>
  </si>
  <si>
    <t>标准大床房&lt;双人入住&gt;&lt;内宾&gt;&lt;预付&gt;&lt;双早&gt;</t>
  </si>
  <si>
    <t>朱剑</t>
  </si>
  <si>
    <t xml:space="preserve">17855191087	</t>
  </si>
  <si>
    <t xml:space="preserve">2526763	</t>
  </si>
  <si>
    <t xml:space="preserve">17855309289	</t>
  </si>
  <si>
    <t>[胶州]青岛胶州亚朵酒店(65111972)</t>
  </si>
  <si>
    <t>刘奕铭,吴水汶</t>
  </si>
  <si>
    <t xml:space="preserve">2526795	</t>
  </si>
  <si>
    <t xml:space="preserve">17855440640	</t>
  </si>
  <si>
    <t>[重庆]柏曼酒店(重庆融汇半岛店)(83294106)</t>
  </si>
  <si>
    <t>曼尊大床房&lt;双人入住&gt;&lt;内宾&gt;&lt;预付&gt;&lt;双早&gt;</t>
  </si>
  <si>
    <t>刘福清</t>
  </si>
  <si>
    <t xml:space="preserve">17855644991	</t>
  </si>
  <si>
    <t>[昭平]维也纳国际酒店(昭平桂江店)(83828615)</t>
  </si>
  <si>
    <t>城景大床房&lt;双人入住&gt;&lt;内宾&gt;&lt;预付&gt;&lt;双早&gt;</t>
  </si>
  <si>
    <t>温周海</t>
  </si>
  <si>
    <t xml:space="preserve">17855810142	</t>
  </si>
  <si>
    <t>[武汉]城市便捷酒店(湖北工业大学板桥地铁站店)(71581953)</t>
  </si>
  <si>
    <t>标准双床房&lt;双人入住&gt;&lt;内宾&gt;&lt;预付&gt;&lt;无早&gt;</t>
  </si>
  <si>
    <t>邓承炳</t>
  </si>
  <si>
    <t xml:space="preserve">17856341286	</t>
  </si>
  <si>
    <t>[成都]成都双流机场亚朵酒店(49977127)</t>
  </si>
  <si>
    <t>丁伟</t>
  </si>
  <si>
    <t xml:space="preserve">2527245	</t>
  </si>
  <si>
    <t xml:space="preserve">17856496093	</t>
  </si>
  <si>
    <t>邓豪</t>
  </si>
  <si>
    <t xml:space="preserve">17849470585	</t>
  </si>
  <si>
    <t>[青岛]维也纳智好酒店（青岛金沙滩吾悦广场店）(83841889)</t>
  </si>
  <si>
    <t>商务双床房&lt;单人入住&gt;&lt;内宾&gt;&lt;预付&gt;&lt;无早&gt;</t>
  </si>
  <si>
    <t>黄雷</t>
  </si>
  <si>
    <t>CA11323220502CNY</t>
  </si>
  <si>
    <t xml:space="preserve">17857129799	</t>
  </si>
  <si>
    <t xml:space="preserve">2527664	</t>
  </si>
  <si>
    <t xml:space="preserve">17857596067	</t>
  </si>
  <si>
    <t>[枣庄]维也纳酒店(枣庄青檀路店)(83983564)</t>
  </si>
  <si>
    <t>大床房&lt;双人入住&gt;&lt;内宾&gt;&lt;预付&gt;&lt;无早&gt;</t>
  </si>
  <si>
    <t>王佳佳</t>
  </si>
  <si>
    <t xml:space="preserve">17857758904	</t>
  </si>
  <si>
    <t>[佛山]城市便捷酒店(佛山季华四路创意产业园店)(83812672)</t>
  </si>
  <si>
    <t>特惠大床房&lt;双人入住&gt;&lt;内宾&gt;&lt;预付&gt;&lt;双早&gt;</t>
  </si>
  <si>
    <t>钟明</t>
  </si>
  <si>
    <t xml:space="preserve">17858207571	</t>
  </si>
  <si>
    <t xml:space="preserve">17861535713	</t>
  </si>
  <si>
    <t>[禹州]城市便捷酒店(禹州大禹像店)(71636238)</t>
  </si>
  <si>
    <t>高级大床房&lt;双人入住&gt;&lt;内宾&gt;&lt;预付&gt;&lt;双早&gt;</t>
  </si>
  <si>
    <t>杨青青</t>
  </si>
  <si>
    <t xml:space="preserve">17862559402	</t>
  </si>
  <si>
    <t>[益阳]宜尚酒店(益阳万达广场店)(71585249)</t>
  </si>
  <si>
    <t>蒋洪锋</t>
  </si>
  <si>
    <t xml:space="preserve">2528626	</t>
  </si>
  <si>
    <t xml:space="preserve">17864498755	</t>
  </si>
  <si>
    <t>[惠州]维也纳酒店(大亚湾新寮店)(79028214)</t>
  </si>
  <si>
    <t>豪华大床房&lt;双人入住&gt;&lt;内宾&gt;&lt;预付&gt;&lt;双早&gt;</t>
  </si>
  <si>
    <t>丁鹏</t>
  </si>
  <si>
    <t>CA11323220503CNY</t>
  </si>
  <si>
    <t xml:space="preserve">2529363	</t>
  </si>
  <si>
    <t xml:space="preserve">17865096262	</t>
  </si>
  <si>
    <t>[闽侯]福州永嘉天地亚朵酒店(50191608)</t>
  </si>
  <si>
    <t>陈志意</t>
  </si>
  <si>
    <t xml:space="preserve">17869803768	</t>
  </si>
  <si>
    <t>雅致双床房&lt;双人入住&gt;&lt;内宾&gt;&lt;预付&gt;&lt;单早&gt;</t>
  </si>
  <si>
    <t>CA11323220504CNY</t>
  </si>
  <si>
    <t xml:space="preserve">2530694	</t>
  </si>
  <si>
    <t>，</t>
  </si>
  <si>
    <t>A220505100106481</t>
  </si>
  <si>
    <t>CNY / HKD 当前参考汇率: 1.184074423</t>
  </si>
  <si>
    <t>总计： 6075.96 CNY/
7194.39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</si>
  <si>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</si>
  <si>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</si>
  <si>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</si>
  <si>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</si>
  <si>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</si>
  <si>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</si>
  <si>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</si>
  <si>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</si>
  <si>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</si>
  <si>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</si>
  <si>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</si>
  <si>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</si>
  <si>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</si>
  <si>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</si>
  <si>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</si>
  <si>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</si>
  <si>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</si>
  <si>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</si>
  <si>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2022-04-30</t>
  </si>
  <si>
    <t>2530694</t>
  </si>
  <si>
    <t>成都双流机场亚朵酒店</t>
  </si>
  <si>
    <t>2022-05-01</t>
  </si>
  <si>
    <t>退房日月结</t>
  </si>
  <si>
    <t>294.57</t>
  </si>
  <si>
    <t>RMB</t>
  </si>
  <si>
    <t>0</t>
  </si>
  <si>
    <t>0.00</t>
  </si>
  <si>
    <t>携程汇智国内直连</t>
  </si>
  <si>
    <t>1861</t>
  </si>
  <si>
    <t>2022-04-30 12:05:05</t>
  </si>
  <si>
    <t>否</t>
  </si>
  <si>
    <t>汇智国际旅游发展有限公司</t>
  </si>
  <si>
    <t>直连</t>
  </si>
  <si>
    <t>2022-04-29</t>
  </si>
  <si>
    <t>2529659</t>
  </si>
  <si>
    <t>福州永嘉天地亚朵酒店</t>
  </si>
  <si>
    <t>336.78</t>
  </si>
  <si>
    <t>2022-04-29 19:26:54</t>
  </si>
  <si>
    <t>2529363</t>
  </si>
  <si>
    <t xml:space="preserve">维也纳酒店(大亚湾新寮店) </t>
  </si>
  <si>
    <t>208.08</t>
  </si>
  <si>
    <t>2022-04-29 16:34:35</t>
  </si>
  <si>
    <t>2022-04-28</t>
  </si>
  <si>
    <t>2528626</t>
  </si>
  <si>
    <t>宜尚酒店(益阳万达广场店)</t>
  </si>
  <si>
    <t>224.32</t>
  </si>
  <si>
    <t>2022-04-28 23:03:59</t>
  </si>
  <si>
    <t>2528475</t>
  </si>
  <si>
    <t>城市便捷酒店(禹州大禹像店)</t>
  </si>
  <si>
    <t>2022-04-28 19:08:39</t>
  </si>
  <si>
    <t>2528126</t>
  </si>
  <si>
    <t>城市便捷酒店(武汉王家湾龙阳村地铁站店)</t>
  </si>
  <si>
    <t>201.99</t>
  </si>
  <si>
    <t>2022-04-28 14:20:04</t>
  </si>
  <si>
    <t>2527932</t>
  </si>
  <si>
    <t>城市便捷酒店(佛山季华四路创意产业园店)</t>
  </si>
  <si>
    <t>157.33</t>
  </si>
  <si>
    <t>2022-04-28 12:02:56</t>
  </si>
  <si>
    <t>2527848</t>
  </si>
  <si>
    <t>维也纳酒店(枣庄青檀路店)</t>
  </si>
  <si>
    <t>161.52</t>
  </si>
  <si>
    <t>2022-04-28 11:12:07</t>
  </si>
  <si>
    <t>2527664</t>
  </si>
  <si>
    <t>2022-04-28 07:55:33</t>
  </si>
  <si>
    <t>2022-04-27</t>
  </si>
  <si>
    <t>2527304</t>
  </si>
  <si>
    <t>2022-04-27 22:07:14</t>
  </si>
  <si>
    <t>2527245</t>
  </si>
  <si>
    <t>362.69</t>
  </si>
  <si>
    <t>2022-04-27 21:15:46</t>
  </si>
  <si>
    <t>2527004</t>
  </si>
  <si>
    <t>城市便捷酒店(湖北工业大学板桥地铁站店)</t>
  </si>
  <si>
    <t>2022-04-27 18:24:27</t>
  </si>
  <si>
    <t>2526939</t>
  </si>
  <si>
    <t>维也纳国际酒店(昭平桂江店)</t>
  </si>
  <si>
    <t>228.48</t>
  </si>
  <si>
    <t>2022-04-27 17:38:09</t>
  </si>
  <si>
    <t>2526850</t>
  </si>
  <si>
    <t>柏曼酒店(重庆融汇半岛店)</t>
  </si>
  <si>
    <t>259.84</t>
  </si>
  <si>
    <t>2022-04-27 16:20:57</t>
  </si>
  <si>
    <t>2526795</t>
  </si>
  <si>
    <t>胶州亚朵酒店</t>
  </si>
  <si>
    <t>690.84</t>
  </si>
  <si>
    <t>2022-04-27 15:32:03</t>
  </si>
  <si>
    <t>2526763</t>
  </si>
  <si>
    <t>2022-04-27 14:56:46</t>
  </si>
  <si>
    <t>2022-04-26</t>
  </si>
  <si>
    <t>2525925</t>
  </si>
  <si>
    <t>桂林高铁北站亚朵酒店</t>
  </si>
  <si>
    <t>269.62</t>
  </si>
  <si>
    <t>2022-04-26 19:09:36</t>
  </si>
  <si>
    <t>2525643</t>
  </si>
  <si>
    <t>城市便捷酒店(成都红光大道店)</t>
  </si>
  <si>
    <t>270.00</t>
  </si>
  <si>
    <t>2022-04-26 15:29:28</t>
  </si>
  <si>
    <t>2525554</t>
  </si>
  <si>
    <t>重庆永川高铁站兴龙湖亚朵酒店</t>
  </si>
  <si>
    <t>285.93</t>
  </si>
  <si>
    <t>2022-04-26 14:14:24</t>
  </si>
  <si>
    <t>2525498</t>
  </si>
  <si>
    <t>2022-04-26 13:23:29</t>
  </si>
  <si>
    <t>2525373</t>
  </si>
  <si>
    <t>维也纳智好酒店（青岛金沙滩吾悦广场店）</t>
  </si>
  <si>
    <t>190.74</t>
  </si>
  <si>
    <t>2022-04-26 11:57:46</t>
  </si>
  <si>
    <t>2525340</t>
  </si>
  <si>
    <t>城市便捷酒店(云浮汽车站店)</t>
  </si>
  <si>
    <t>266.95</t>
  </si>
  <si>
    <t>2022-04-26 11:30:26</t>
  </si>
  <si>
    <t>2022-04-22</t>
  </si>
  <si>
    <t>2520346</t>
  </si>
  <si>
    <t>维也纳国际酒店(长沙麓谷雷锋大道店)</t>
  </si>
  <si>
    <t>2022-04-23</t>
  </si>
  <si>
    <t>858.32</t>
  </si>
  <si>
    <t>2022-04-22 12:51:26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</si>
</sst>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5" borderId="1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opLeftCell="A13" workbookViewId="0">
      <selection activeCell="A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44674</v>
      </c>
      <c r="G2" s="6">
        <v>44678</v>
      </c>
      <c r="H2" s="4">
        <v>1</v>
      </c>
      <c r="I2" s="4">
        <v>4</v>
      </c>
      <c r="J2" s="4">
        <v>4</v>
      </c>
      <c r="K2" s="4" t="s">
        <v>30</v>
      </c>
      <c r="L2" s="4">
        <v>858.32</v>
      </c>
      <c r="M2" s="4">
        <v>858.32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44673</v>
      </c>
      <c r="S2" s="6">
        <v>44681</v>
      </c>
      <c r="T2" s="4" t="s">
        <v>34</v>
      </c>
      <c r="U2" s="4">
        <v>858.32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44677</v>
      </c>
      <c r="G3" s="6">
        <v>44678</v>
      </c>
      <c r="H3" s="4">
        <v>1</v>
      </c>
      <c r="I3" s="4">
        <v>1</v>
      </c>
      <c r="J3" s="4">
        <v>1</v>
      </c>
      <c r="K3" s="4" t="s">
        <v>30</v>
      </c>
      <c r="L3" s="4">
        <v>266.95</v>
      </c>
      <c r="M3" s="4">
        <v>266.95</v>
      </c>
      <c r="N3" s="4" t="s">
        <v>39</v>
      </c>
      <c r="O3" s="4" t="s">
        <v>32</v>
      </c>
      <c r="P3" s="4" t="s">
        <v>33</v>
      </c>
      <c r="Q3" s="4">
        <v>0</v>
      </c>
      <c r="R3" s="7">
        <v>44677</v>
      </c>
      <c r="S3" s="6">
        <v>44681</v>
      </c>
      <c r="T3" s="4" t="s">
        <v>34</v>
      </c>
      <c r="U3" s="4">
        <v>266.95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44677</v>
      </c>
      <c r="G4" s="6">
        <v>44678</v>
      </c>
      <c r="H4" s="4">
        <v>1</v>
      </c>
      <c r="I4" s="4">
        <v>1</v>
      </c>
      <c r="J4" s="4">
        <v>1</v>
      </c>
      <c r="K4" s="4" t="s">
        <v>30</v>
      </c>
      <c r="L4" s="4">
        <v>201.99</v>
      </c>
      <c r="M4" s="4">
        <v>201.99</v>
      </c>
      <c r="N4" s="4" t="s">
        <v>43</v>
      </c>
      <c r="O4" s="4" t="s">
        <v>32</v>
      </c>
      <c r="P4" s="4" t="s">
        <v>33</v>
      </c>
      <c r="Q4" s="4">
        <v>0</v>
      </c>
      <c r="R4" s="7">
        <v>44677</v>
      </c>
      <c r="S4" s="6">
        <v>44681</v>
      </c>
      <c r="T4" s="4" t="s">
        <v>34</v>
      </c>
      <c r="U4" s="4">
        <v>201.99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44677</v>
      </c>
      <c r="G5" s="6">
        <v>44678</v>
      </c>
      <c r="H5" s="4">
        <v>1</v>
      </c>
      <c r="I5" s="4">
        <v>1</v>
      </c>
      <c r="J5" s="4">
        <v>1</v>
      </c>
      <c r="K5" s="4" t="s">
        <v>30</v>
      </c>
      <c r="L5" s="4">
        <v>269.62</v>
      </c>
      <c r="M5" s="4">
        <v>269.62</v>
      </c>
      <c r="N5" s="4" t="s">
        <v>48</v>
      </c>
      <c r="O5" s="4" t="s">
        <v>32</v>
      </c>
      <c r="P5" s="4" t="s">
        <v>33</v>
      </c>
      <c r="Q5" s="4">
        <v>0</v>
      </c>
      <c r="R5" s="7">
        <v>44677</v>
      </c>
      <c r="S5" s="6">
        <v>44681</v>
      </c>
      <c r="T5" s="4" t="s">
        <v>34</v>
      </c>
      <c r="U5" s="4">
        <v>269.62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46</v>
      </c>
      <c r="E6" s="4" t="s">
        <v>50</v>
      </c>
      <c r="F6" s="6">
        <v>44677</v>
      </c>
      <c r="G6" s="6">
        <v>44678</v>
      </c>
      <c r="H6" s="4">
        <v>1</v>
      </c>
      <c r="I6" s="4">
        <v>1</v>
      </c>
      <c r="J6" s="4">
        <v>1</v>
      </c>
      <c r="K6" s="4" t="s">
        <v>30</v>
      </c>
      <c r="L6" s="4">
        <v>236.04</v>
      </c>
      <c r="M6" s="4">
        <v>236.04</v>
      </c>
      <c r="N6" s="4" t="s">
        <v>51</v>
      </c>
      <c r="O6" s="4" t="s">
        <v>32</v>
      </c>
      <c r="P6" s="4" t="s">
        <v>33</v>
      </c>
      <c r="Q6" s="4">
        <v>0</v>
      </c>
      <c r="R6" s="7">
        <v>44677</v>
      </c>
      <c r="S6" s="6">
        <v>44681</v>
      </c>
      <c r="T6" s="4" t="s">
        <v>34</v>
      </c>
      <c r="U6" s="4">
        <v>236.04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52</v>
      </c>
      <c r="D7" s="4" t="s">
        <v>46</v>
      </c>
      <c r="E7" s="4" t="s">
        <v>50</v>
      </c>
      <c r="F7" s="6">
        <v>44677</v>
      </c>
      <c r="G7" s="6">
        <v>44678</v>
      </c>
      <c r="H7" s="4">
        <v>1</v>
      </c>
      <c r="I7" s="4">
        <v>1</v>
      </c>
      <c r="J7" s="4">
        <v>1</v>
      </c>
      <c r="K7" s="4" t="s">
        <v>30</v>
      </c>
      <c r="L7" s="4">
        <v>-236.04</v>
      </c>
      <c r="M7" s="4">
        <v>-236.04</v>
      </c>
      <c r="N7" s="4" t="s">
        <v>51</v>
      </c>
      <c r="O7" s="4" t="s">
        <v>32</v>
      </c>
      <c r="P7" s="4" t="s">
        <v>33</v>
      </c>
      <c r="Q7" s="4">
        <v>0</v>
      </c>
      <c r="R7" s="7">
        <v>44677</v>
      </c>
      <c r="S7" s="6">
        <v>44681</v>
      </c>
      <c r="T7" s="4" t="s">
        <v>34</v>
      </c>
      <c r="U7" s="4">
        <v>-236.04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44678</v>
      </c>
      <c r="G8" s="6">
        <v>44679</v>
      </c>
      <c r="H8" s="4">
        <v>1</v>
      </c>
      <c r="I8" s="4">
        <v>1</v>
      </c>
      <c r="J8" s="4">
        <v>1</v>
      </c>
      <c r="K8" s="4" t="s">
        <v>30</v>
      </c>
      <c r="L8" s="4">
        <v>285.93</v>
      </c>
      <c r="M8" s="4">
        <v>285.93</v>
      </c>
      <c r="N8" s="4" t="s">
        <v>56</v>
      </c>
      <c r="O8" s="4" t="s">
        <v>57</v>
      </c>
      <c r="P8" s="4" t="s">
        <v>33</v>
      </c>
      <c r="Q8" s="4">
        <v>0</v>
      </c>
      <c r="R8" s="7">
        <v>44677</v>
      </c>
      <c r="S8" s="6">
        <v>44682</v>
      </c>
      <c r="T8" s="4" t="s">
        <v>34</v>
      </c>
      <c r="U8" s="4">
        <v>285.93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44677</v>
      </c>
      <c r="G9" s="6">
        <v>44679</v>
      </c>
      <c r="H9" s="4">
        <v>1</v>
      </c>
      <c r="I9" s="4">
        <v>2</v>
      </c>
      <c r="J9" s="4">
        <v>2</v>
      </c>
      <c r="K9" s="4" t="s">
        <v>30</v>
      </c>
      <c r="L9" s="4">
        <v>270</v>
      </c>
      <c r="M9" s="4">
        <v>270</v>
      </c>
      <c r="N9" s="4" t="s">
        <v>61</v>
      </c>
      <c r="O9" s="4" t="s">
        <v>57</v>
      </c>
      <c r="P9" s="4" t="s">
        <v>33</v>
      </c>
      <c r="Q9" s="4">
        <v>0</v>
      </c>
      <c r="R9" s="7">
        <v>44677</v>
      </c>
      <c r="S9" s="6">
        <v>44682</v>
      </c>
      <c r="T9" s="4" t="s">
        <v>34</v>
      </c>
      <c r="U9" s="4">
        <v>270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41</v>
      </c>
      <c r="E10" s="4" t="s">
        <v>42</v>
      </c>
      <c r="F10" s="6">
        <v>44678</v>
      </c>
      <c r="G10" s="6">
        <v>44679</v>
      </c>
      <c r="H10" s="4">
        <v>1</v>
      </c>
      <c r="I10" s="4">
        <v>1</v>
      </c>
      <c r="J10" s="4">
        <v>1</v>
      </c>
      <c r="K10" s="4" t="s">
        <v>30</v>
      </c>
      <c r="L10" s="4">
        <v>201.99</v>
      </c>
      <c r="M10" s="4">
        <v>201.99</v>
      </c>
      <c r="N10" s="4" t="s">
        <v>43</v>
      </c>
      <c r="O10" s="4" t="s">
        <v>57</v>
      </c>
      <c r="P10" s="4" t="s">
        <v>33</v>
      </c>
      <c r="Q10" s="4">
        <v>0</v>
      </c>
      <c r="R10" s="7">
        <v>44678</v>
      </c>
      <c r="S10" s="6">
        <v>44682</v>
      </c>
      <c r="T10" s="4" t="s">
        <v>34</v>
      </c>
      <c r="U10" s="4">
        <v>201.99</v>
      </c>
      <c r="V10" s="4">
        <v>0</v>
      </c>
      <c r="W10" s="4">
        <v>0</v>
      </c>
      <c r="X10" s="4" t="s">
        <v>63</v>
      </c>
      <c r="Y10" s="4" t="s">
        <v>35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47</v>
      </c>
      <c r="F11" s="6">
        <v>44678</v>
      </c>
      <c r="G11" s="6">
        <v>44679</v>
      </c>
      <c r="H11" s="4">
        <v>2</v>
      </c>
      <c r="I11" s="4">
        <v>1</v>
      </c>
      <c r="J11" s="4">
        <v>2</v>
      </c>
      <c r="K11" s="4" t="s">
        <v>30</v>
      </c>
      <c r="L11" s="4">
        <v>690.84</v>
      </c>
      <c r="M11" s="4">
        <v>690.84</v>
      </c>
      <c r="N11" s="4" t="s">
        <v>66</v>
      </c>
      <c r="O11" s="4" t="s">
        <v>57</v>
      </c>
      <c r="P11" s="4" t="s">
        <v>33</v>
      </c>
      <c r="Q11" s="4">
        <v>0</v>
      </c>
      <c r="R11" s="7">
        <v>44678</v>
      </c>
      <c r="S11" s="6">
        <v>44682</v>
      </c>
      <c r="T11" s="4" t="s">
        <v>34</v>
      </c>
      <c r="U11" s="4">
        <v>690.84</v>
      </c>
      <c r="V11" s="4">
        <v>0</v>
      </c>
      <c r="W11" s="4">
        <v>0</v>
      </c>
      <c r="X11" s="4" t="s">
        <v>67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44678</v>
      </c>
      <c r="G12" s="6">
        <v>44679</v>
      </c>
      <c r="H12" s="4">
        <v>1</v>
      </c>
      <c r="I12" s="4">
        <v>1</v>
      </c>
      <c r="J12" s="4">
        <v>1</v>
      </c>
      <c r="K12" s="4" t="s">
        <v>30</v>
      </c>
      <c r="L12" s="4">
        <v>259.84</v>
      </c>
      <c r="M12" s="4">
        <v>259.84</v>
      </c>
      <c r="N12" s="4" t="s">
        <v>71</v>
      </c>
      <c r="O12" s="4" t="s">
        <v>57</v>
      </c>
      <c r="P12" s="4" t="s">
        <v>33</v>
      </c>
      <c r="Q12" s="4">
        <v>0</v>
      </c>
      <c r="R12" s="7">
        <v>44678</v>
      </c>
      <c r="S12" s="6">
        <v>44682</v>
      </c>
      <c r="T12" s="4" t="s">
        <v>34</v>
      </c>
      <c r="U12" s="4">
        <v>259.84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44678</v>
      </c>
      <c r="G13" s="6">
        <v>44679</v>
      </c>
      <c r="H13" s="4">
        <v>1</v>
      </c>
      <c r="I13" s="4">
        <v>1</v>
      </c>
      <c r="J13" s="4">
        <v>1</v>
      </c>
      <c r="K13" s="4" t="s">
        <v>30</v>
      </c>
      <c r="L13" s="4">
        <v>228.48</v>
      </c>
      <c r="M13" s="4">
        <v>228.48</v>
      </c>
      <c r="N13" s="4" t="s">
        <v>75</v>
      </c>
      <c r="O13" s="4" t="s">
        <v>57</v>
      </c>
      <c r="P13" s="4" t="s">
        <v>33</v>
      </c>
      <c r="Q13" s="4">
        <v>0</v>
      </c>
      <c r="R13" s="7">
        <v>44678</v>
      </c>
      <c r="S13" s="6">
        <v>44682</v>
      </c>
      <c r="T13" s="4" t="s">
        <v>34</v>
      </c>
      <c r="U13" s="4">
        <v>228.48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44678</v>
      </c>
      <c r="G14" s="6">
        <v>44679</v>
      </c>
      <c r="H14" s="4">
        <v>1</v>
      </c>
      <c r="I14" s="4">
        <v>1</v>
      </c>
      <c r="J14" s="4">
        <v>1</v>
      </c>
      <c r="K14" s="4" t="s">
        <v>30</v>
      </c>
      <c r="L14" s="4">
        <v>215.18</v>
      </c>
      <c r="M14" s="4">
        <v>215.18</v>
      </c>
      <c r="N14" s="4" t="s">
        <v>79</v>
      </c>
      <c r="O14" s="4" t="s">
        <v>57</v>
      </c>
      <c r="P14" s="4" t="s">
        <v>33</v>
      </c>
      <c r="Q14" s="4">
        <v>0</v>
      </c>
      <c r="R14" s="7">
        <v>44678</v>
      </c>
      <c r="S14" s="6">
        <v>44682</v>
      </c>
      <c r="T14" s="4" t="s">
        <v>34</v>
      </c>
      <c r="U14" s="4">
        <v>215.18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52</v>
      </c>
      <c r="D15" s="4" t="s">
        <v>77</v>
      </c>
      <c r="E15" s="4" t="s">
        <v>78</v>
      </c>
      <c r="F15" s="6">
        <v>44678</v>
      </c>
      <c r="G15" s="6">
        <v>44679</v>
      </c>
      <c r="H15" s="4">
        <v>1</v>
      </c>
      <c r="I15" s="4">
        <v>1</v>
      </c>
      <c r="J15" s="4">
        <v>1</v>
      </c>
      <c r="K15" s="4" t="s">
        <v>30</v>
      </c>
      <c r="L15" s="4">
        <v>-215.18</v>
      </c>
      <c r="M15" s="4">
        <v>-215.18</v>
      </c>
      <c r="N15" s="4" t="s">
        <v>79</v>
      </c>
      <c r="O15" s="4" t="s">
        <v>57</v>
      </c>
      <c r="P15" s="4" t="s">
        <v>33</v>
      </c>
      <c r="Q15" s="4">
        <v>0</v>
      </c>
      <c r="R15" s="7">
        <v>44678</v>
      </c>
      <c r="S15" s="6">
        <v>44682</v>
      </c>
      <c r="T15" s="4" t="s">
        <v>34</v>
      </c>
      <c r="U15" s="4">
        <v>-215.18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47</v>
      </c>
      <c r="F16" s="6">
        <v>44678</v>
      </c>
      <c r="G16" s="6">
        <v>44679</v>
      </c>
      <c r="H16" s="4">
        <v>1</v>
      </c>
      <c r="I16" s="4">
        <v>1</v>
      </c>
      <c r="J16" s="4">
        <v>1</v>
      </c>
      <c r="K16" s="4" t="s">
        <v>30</v>
      </c>
      <c r="L16" s="4">
        <v>362.69</v>
      </c>
      <c r="M16" s="4">
        <v>362.69</v>
      </c>
      <c r="N16" s="4" t="s">
        <v>82</v>
      </c>
      <c r="O16" s="4" t="s">
        <v>57</v>
      </c>
      <c r="P16" s="4" t="s">
        <v>33</v>
      </c>
      <c r="Q16" s="4">
        <v>0</v>
      </c>
      <c r="R16" s="7">
        <v>44678</v>
      </c>
      <c r="S16" s="6">
        <v>44682</v>
      </c>
      <c r="T16" s="4" t="s">
        <v>34</v>
      </c>
      <c r="U16" s="4">
        <v>362.69</v>
      </c>
      <c r="V16" s="4">
        <v>0</v>
      </c>
      <c r="W16" s="4">
        <v>0</v>
      </c>
      <c r="X16" s="4" t="s">
        <v>83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41</v>
      </c>
      <c r="E17" s="4" t="s">
        <v>42</v>
      </c>
      <c r="F17" s="6">
        <v>44678</v>
      </c>
      <c r="G17" s="6">
        <v>44679</v>
      </c>
      <c r="H17" s="4">
        <v>1</v>
      </c>
      <c r="I17" s="4">
        <v>1</v>
      </c>
      <c r="J17" s="4">
        <v>1</v>
      </c>
      <c r="K17" s="4" t="s">
        <v>30</v>
      </c>
      <c r="L17" s="4">
        <v>201.99</v>
      </c>
      <c r="M17" s="4">
        <v>201.99</v>
      </c>
      <c r="N17" s="4" t="s">
        <v>85</v>
      </c>
      <c r="O17" s="4" t="s">
        <v>57</v>
      </c>
      <c r="P17" s="4" t="s">
        <v>33</v>
      </c>
      <c r="Q17" s="4">
        <v>0</v>
      </c>
      <c r="R17" s="7">
        <v>44678</v>
      </c>
      <c r="S17" s="6">
        <v>44682</v>
      </c>
      <c r="T17" s="4" t="s">
        <v>34</v>
      </c>
      <c r="U17" s="4">
        <v>201.99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87</v>
      </c>
      <c r="E18" s="4" t="s">
        <v>88</v>
      </c>
      <c r="F18" s="6">
        <v>44679</v>
      </c>
      <c r="G18" s="6">
        <v>44680</v>
      </c>
      <c r="H18" s="4">
        <v>1</v>
      </c>
      <c r="I18" s="4">
        <v>1</v>
      </c>
      <c r="J18" s="4">
        <v>1</v>
      </c>
      <c r="K18" s="4" t="s">
        <v>30</v>
      </c>
      <c r="L18" s="4">
        <v>190.74</v>
      </c>
      <c r="M18" s="4">
        <v>190.74</v>
      </c>
      <c r="N18" s="4" t="s">
        <v>89</v>
      </c>
      <c r="O18" s="4" t="s">
        <v>90</v>
      </c>
      <c r="P18" s="4" t="s">
        <v>33</v>
      </c>
      <c r="Q18" s="4">
        <v>0</v>
      </c>
      <c r="R18" s="7">
        <v>44677</v>
      </c>
      <c r="S18" s="6">
        <v>44683</v>
      </c>
      <c r="T18" s="4" t="s">
        <v>34</v>
      </c>
      <c r="U18" s="4">
        <v>190.74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41</v>
      </c>
      <c r="E19" s="4" t="s">
        <v>42</v>
      </c>
      <c r="F19" s="6">
        <v>44679</v>
      </c>
      <c r="G19" s="6">
        <v>44680</v>
      </c>
      <c r="H19" s="4">
        <v>1</v>
      </c>
      <c r="I19" s="4">
        <v>1</v>
      </c>
      <c r="J19" s="4">
        <v>1</v>
      </c>
      <c r="K19" s="4" t="s">
        <v>30</v>
      </c>
      <c r="L19" s="4">
        <v>201.99</v>
      </c>
      <c r="M19" s="4">
        <v>201.99</v>
      </c>
      <c r="N19" s="4" t="s">
        <v>85</v>
      </c>
      <c r="O19" s="4" t="s">
        <v>90</v>
      </c>
      <c r="P19" s="4" t="s">
        <v>33</v>
      </c>
      <c r="Q19" s="4">
        <v>0</v>
      </c>
      <c r="R19" s="7">
        <v>44679</v>
      </c>
      <c r="S19" s="6">
        <v>44683</v>
      </c>
      <c r="T19" s="4" t="s">
        <v>34</v>
      </c>
      <c r="U19" s="4">
        <v>201.99</v>
      </c>
      <c r="V19" s="4">
        <v>0</v>
      </c>
      <c r="W19" s="4">
        <v>0</v>
      </c>
      <c r="X19" s="4" t="s">
        <v>92</v>
      </c>
      <c r="Y19" s="4" t="s">
        <v>35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95</v>
      </c>
      <c r="F20" s="6">
        <v>44679</v>
      </c>
      <c r="G20" s="6">
        <v>44680</v>
      </c>
      <c r="H20" s="4">
        <v>1</v>
      </c>
      <c r="I20" s="4">
        <v>1</v>
      </c>
      <c r="J20" s="4">
        <v>1</v>
      </c>
      <c r="K20" s="4" t="s">
        <v>30</v>
      </c>
      <c r="L20" s="4">
        <v>161.52</v>
      </c>
      <c r="M20" s="4">
        <v>161.52</v>
      </c>
      <c r="N20" s="4" t="s">
        <v>96</v>
      </c>
      <c r="O20" s="4" t="s">
        <v>90</v>
      </c>
      <c r="P20" s="4" t="s">
        <v>33</v>
      </c>
      <c r="Q20" s="4">
        <v>0</v>
      </c>
      <c r="R20" s="7">
        <v>44679</v>
      </c>
      <c r="S20" s="6">
        <v>44683</v>
      </c>
      <c r="T20" s="4" t="s">
        <v>34</v>
      </c>
      <c r="U20" s="4">
        <v>161.52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44679</v>
      </c>
      <c r="G21" s="6">
        <v>44680</v>
      </c>
      <c r="H21" s="4">
        <v>1</v>
      </c>
      <c r="I21" s="4">
        <v>1</v>
      </c>
      <c r="J21" s="4">
        <v>1</v>
      </c>
      <c r="K21" s="4" t="s">
        <v>30</v>
      </c>
      <c r="L21" s="4">
        <v>157.33</v>
      </c>
      <c r="M21" s="4">
        <v>157.33</v>
      </c>
      <c r="N21" s="4" t="s">
        <v>100</v>
      </c>
      <c r="O21" s="4" t="s">
        <v>90</v>
      </c>
      <c r="P21" s="4" t="s">
        <v>33</v>
      </c>
      <c r="Q21" s="4">
        <v>0</v>
      </c>
      <c r="R21" s="7">
        <v>44679</v>
      </c>
      <c r="S21" s="6">
        <v>44683</v>
      </c>
      <c r="T21" s="4" t="s">
        <v>34</v>
      </c>
      <c r="U21" s="4">
        <v>157.33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41</v>
      </c>
      <c r="E22" s="4" t="s">
        <v>42</v>
      </c>
      <c r="F22" s="6">
        <v>44679</v>
      </c>
      <c r="G22" s="6">
        <v>44680</v>
      </c>
      <c r="H22" s="4">
        <v>1</v>
      </c>
      <c r="I22" s="4">
        <v>1</v>
      </c>
      <c r="J22" s="4">
        <v>1</v>
      </c>
      <c r="K22" s="4" t="s">
        <v>30</v>
      </c>
      <c r="L22" s="4">
        <v>201.99</v>
      </c>
      <c r="M22" s="4">
        <v>201.99</v>
      </c>
      <c r="N22" s="4" t="s">
        <v>43</v>
      </c>
      <c r="O22" s="4" t="s">
        <v>90</v>
      </c>
      <c r="P22" s="4" t="s">
        <v>33</v>
      </c>
      <c r="Q22" s="4">
        <v>0</v>
      </c>
      <c r="R22" s="7">
        <v>44679</v>
      </c>
      <c r="S22" s="6">
        <v>44683</v>
      </c>
      <c r="T22" s="4" t="s">
        <v>34</v>
      </c>
      <c r="U22" s="4">
        <v>201.99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102</v>
      </c>
      <c r="B23" s="4" t="s">
        <v>26</v>
      </c>
      <c r="C23" s="4" t="s">
        <v>27</v>
      </c>
      <c r="D23" s="4" t="s">
        <v>103</v>
      </c>
      <c r="E23" s="4" t="s">
        <v>104</v>
      </c>
      <c r="F23" s="6">
        <v>44679</v>
      </c>
      <c r="G23" s="6">
        <v>44680</v>
      </c>
      <c r="H23" s="4">
        <v>1</v>
      </c>
      <c r="I23" s="4">
        <v>1</v>
      </c>
      <c r="J23" s="4">
        <v>1</v>
      </c>
      <c r="K23" s="4" t="s">
        <v>30</v>
      </c>
      <c r="L23" s="4">
        <v>165.45</v>
      </c>
      <c r="M23" s="4">
        <v>165.45</v>
      </c>
      <c r="N23" s="4" t="s">
        <v>105</v>
      </c>
      <c r="O23" s="4" t="s">
        <v>90</v>
      </c>
      <c r="P23" s="4" t="s">
        <v>33</v>
      </c>
      <c r="Q23" s="4">
        <v>0</v>
      </c>
      <c r="R23" s="7">
        <v>44679</v>
      </c>
      <c r="S23" s="6">
        <v>44683</v>
      </c>
      <c r="T23" s="4" t="s">
        <v>34</v>
      </c>
      <c r="U23" s="4">
        <v>165.45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102</v>
      </c>
      <c r="B24" s="4" t="s">
        <v>26</v>
      </c>
      <c r="C24" s="4" t="s">
        <v>52</v>
      </c>
      <c r="D24" s="4" t="s">
        <v>103</v>
      </c>
      <c r="E24" s="4" t="s">
        <v>104</v>
      </c>
      <c r="F24" s="6">
        <v>44679</v>
      </c>
      <c r="G24" s="6">
        <v>44680</v>
      </c>
      <c r="H24" s="4">
        <v>1</v>
      </c>
      <c r="I24" s="4">
        <v>1</v>
      </c>
      <c r="J24" s="4">
        <v>1</v>
      </c>
      <c r="K24" s="4" t="s">
        <v>30</v>
      </c>
      <c r="L24" s="4">
        <v>-165.45</v>
      </c>
      <c r="M24" s="4">
        <v>-165.45</v>
      </c>
      <c r="N24" s="4" t="s">
        <v>105</v>
      </c>
      <c r="O24" s="4" t="s">
        <v>90</v>
      </c>
      <c r="P24" s="4" t="s">
        <v>33</v>
      </c>
      <c r="Q24" s="4">
        <v>0</v>
      </c>
      <c r="R24" s="7">
        <v>44679</v>
      </c>
      <c r="S24" s="6">
        <v>44683</v>
      </c>
      <c r="T24" s="4" t="s">
        <v>34</v>
      </c>
      <c r="U24" s="4">
        <v>-165.45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106</v>
      </c>
      <c r="B25" s="4" t="s">
        <v>26</v>
      </c>
      <c r="C25" s="4" t="s">
        <v>27</v>
      </c>
      <c r="D25" s="4" t="s">
        <v>107</v>
      </c>
      <c r="E25" s="4" t="s">
        <v>60</v>
      </c>
      <c r="F25" s="6">
        <v>44679</v>
      </c>
      <c r="G25" s="6">
        <v>44680</v>
      </c>
      <c r="H25" s="4">
        <v>1</v>
      </c>
      <c r="I25" s="4">
        <v>1</v>
      </c>
      <c r="J25" s="4">
        <v>1</v>
      </c>
      <c r="K25" s="4" t="s">
        <v>30</v>
      </c>
      <c r="L25" s="4">
        <v>224.32</v>
      </c>
      <c r="M25" s="4">
        <v>224.32</v>
      </c>
      <c r="N25" s="4" t="s">
        <v>108</v>
      </c>
      <c r="O25" s="4" t="s">
        <v>90</v>
      </c>
      <c r="P25" s="4" t="s">
        <v>33</v>
      </c>
      <c r="Q25" s="4">
        <v>0</v>
      </c>
      <c r="R25" s="7">
        <v>44679</v>
      </c>
      <c r="S25" s="6">
        <v>44683</v>
      </c>
      <c r="T25" s="4" t="s">
        <v>34</v>
      </c>
      <c r="U25" s="4">
        <v>224.32</v>
      </c>
      <c r="V25" s="4">
        <v>0</v>
      </c>
      <c r="W25" s="4">
        <v>0</v>
      </c>
      <c r="X25" s="4" t="s">
        <v>109</v>
      </c>
      <c r="Y25" s="4" t="s">
        <v>35</v>
      </c>
    </row>
    <row r="26" s="4" customFormat="1" spans="1:25">
      <c r="A26" s="4" t="s">
        <v>110</v>
      </c>
      <c r="B26" s="4" t="s">
        <v>26</v>
      </c>
      <c r="C26" s="4" t="s">
        <v>27</v>
      </c>
      <c r="D26" s="4" t="s">
        <v>111</v>
      </c>
      <c r="E26" s="4" t="s">
        <v>112</v>
      </c>
      <c r="F26" s="6">
        <v>44680</v>
      </c>
      <c r="G26" s="6">
        <v>44681</v>
      </c>
      <c r="H26" s="4">
        <v>1</v>
      </c>
      <c r="I26" s="4">
        <v>1</v>
      </c>
      <c r="J26" s="4">
        <v>1</v>
      </c>
      <c r="K26" s="4" t="s">
        <v>30</v>
      </c>
      <c r="L26" s="4">
        <v>208.08</v>
      </c>
      <c r="M26" s="4">
        <v>208.08</v>
      </c>
      <c r="N26" s="4" t="s">
        <v>113</v>
      </c>
      <c r="O26" s="4" t="s">
        <v>114</v>
      </c>
      <c r="P26" s="4" t="s">
        <v>33</v>
      </c>
      <c r="Q26" s="4">
        <v>0</v>
      </c>
      <c r="R26" s="7">
        <v>44680</v>
      </c>
      <c r="S26" s="6">
        <v>44684</v>
      </c>
      <c r="T26" s="4" t="s">
        <v>34</v>
      </c>
      <c r="U26" s="4">
        <v>208.08</v>
      </c>
      <c r="V26" s="4">
        <v>0</v>
      </c>
      <c r="W26" s="4">
        <v>0</v>
      </c>
      <c r="X26" s="4" t="s">
        <v>115</v>
      </c>
      <c r="Y26" s="4" t="s">
        <v>35</v>
      </c>
    </row>
    <row r="27" s="4" customFormat="1" spans="1:25">
      <c r="A27" s="4" t="s">
        <v>116</v>
      </c>
      <c r="B27" s="4" t="s">
        <v>26</v>
      </c>
      <c r="C27" s="4" t="s">
        <v>27</v>
      </c>
      <c r="D27" s="4" t="s">
        <v>117</v>
      </c>
      <c r="E27" s="4" t="s">
        <v>47</v>
      </c>
      <c r="F27" s="6">
        <v>44680</v>
      </c>
      <c r="G27" s="6">
        <v>44681</v>
      </c>
      <c r="H27" s="4">
        <v>1</v>
      </c>
      <c r="I27" s="4">
        <v>1</v>
      </c>
      <c r="J27" s="4">
        <v>1</v>
      </c>
      <c r="K27" s="4" t="s">
        <v>30</v>
      </c>
      <c r="L27" s="4">
        <v>336.78</v>
      </c>
      <c r="M27" s="4">
        <v>336.78</v>
      </c>
      <c r="N27" s="4" t="s">
        <v>118</v>
      </c>
      <c r="O27" s="4" t="s">
        <v>114</v>
      </c>
      <c r="P27" s="4" t="s">
        <v>33</v>
      </c>
      <c r="Q27" s="4">
        <v>0</v>
      </c>
      <c r="R27" s="7">
        <v>44680</v>
      </c>
      <c r="S27" s="6">
        <v>44684</v>
      </c>
      <c r="T27" s="4" t="s">
        <v>34</v>
      </c>
      <c r="U27" s="4">
        <v>336.78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119</v>
      </c>
      <c r="B28" s="4" t="s">
        <v>26</v>
      </c>
      <c r="C28" s="4" t="s">
        <v>27</v>
      </c>
      <c r="D28" s="4" t="s">
        <v>81</v>
      </c>
      <c r="E28" s="4" t="s">
        <v>120</v>
      </c>
      <c r="F28" s="6">
        <v>44681</v>
      </c>
      <c r="G28" s="6">
        <v>44682</v>
      </c>
      <c r="H28" s="4">
        <v>1</v>
      </c>
      <c r="I28" s="4">
        <v>1</v>
      </c>
      <c r="J28" s="4">
        <v>1</v>
      </c>
      <c r="K28" s="4" t="s">
        <v>30</v>
      </c>
      <c r="L28" s="4">
        <v>294.57</v>
      </c>
      <c r="M28" s="4">
        <v>294.57</v>
      </c>
      <c r="N28" s="4" t="s">
        <v>82</v>
      </c>
      <c r="O28" s="4" t="s">
        <v>121</v>
      </c>
      <c r="P28" s="4" t="s">
        <v>33</v>
      </c>
      <c r="Q28" s="4">
        <v>0</v>
      </c>
      <c r="R28" s="7">
        <v>44681</v>
      </c>
      <c r="S28" s="6">
        <v>44685</v>
      </c>
      <c r="T28" s="4" t="s">
        <v>34</v>
      </c>
      <c r="U28" s="4">
        <v>294.57</v>
      </c>
      <c r="V28" s="4">
        <v>0</v>
      </c>
      <c r="W28" s="4">
        <v>0</v>
      </c>
      <c r="X28" s="4" t="s">
        <v>122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5">
        <v>17830473060</v>
      </c>
      <c r="B2" s="6">
        <v>44674</v>
      </c>
      <c r="C2" s="6">
        <v>44678</v>
      </c>
      <c r="D2" s="4">
        <v>858.32</v>
      </c>
      <c r="E2" s="4" t="str">
        <f>VLOOKUP(A2,HOP!A:L,12,0)</f>
        <v>858.32</v>
      </c>
      <c r="F2" s="4" t="str">
        <f>VLOOKUP(A2,HOP!A:C,3,0)</f>
        <v>2520346</v>
      </c>
      <c r="G2" s="4">
        <f>D2-E2</f>
        <v>0</v>
      </c>
      <c r="H2" s="4" t="str">
        <f>$H$1&amp;F2</f>
        <v>，2520346</v>
      </c>
      <c r="I2" s="4" t="str">
        <f>VLOOKUP(A2,HOP!A:U,21,0)</f>
        <v>直连</v>
      </c>
    </row>
    <row r="3" s="4" customFormat="1" spans="1:9">
      <c r="A3" s="5">
        <v>17849385185</v>
      </c>
      <c r="B3" s="6">
        <v>44677</v>
      </c>
      <c r="C3" s="6">
        <v>44678</v>
      </c>
      <c r="D3" s="4">
        <v>266.95</v>
      </c>
      <c r="E3" s="4" t="str">
        <f>VLOOKUP(A3,HOP!A:L,12,0)</f>
        <v>266.95</v>
      </c>
      <c r="F3" s="4" t="str">
        <f>VLOOKUP(A3,HOP!A:C,3,0)</f>
        <v>2525340</v>
      </c>
      <c r="G3" s="4">
        <f t="shared" ref="G3:G25" si="0">D3-E3</f>
        <v>0</v>
      </c>
      <c r="H3" s="4" t="str">
        <f t="shared" ref="H3:H25" si="1">$H$1&amp;F3</f>
        <v>，2525340</v>
      </c>
      <c r="I3" s="4" t="str">
        <f>VLOOKUP(A3,HOP!A:U,21,0)</f>
        <v>直连</v>
      </c>
    </row>
    <row r="4" s="4" customFormat="1" spans="1:9">
      <c r="A4" s="5">
        <v>17849751209</v>
      </c>
      <c r="B4" s="6">
        <v>44677</v>
      </c>
      <c r="C4" s="6">
        <v>44678</v>
      </c>
      <c r="D4" s="4">
        <v>201.99</v>
      </c>
      <c r="E4" s="4" t="str">
        <f>VLOOKUP(A4,HOP!A:L,12,0)</f>
        <v>201.99</v>
      </c>
      <c r="F4" s="4" t="str">
        <f>VLOOKUP(A4,HOP!A:C,3,0)</f>
        <v>2525498</v>
      </c>
      <c r="G4" s="4">
        <f t="shared" si="0"/>
        <v>0</v>
      </c>
      <c r="H4" s="4" t="str">
        <f t="shared" si="1"/>
        <v>，2525498</v>
      </c>
      <c r="I4" s="4" t="str">
        <f>VLOOKUP(A4,HOP!A:U,21,0)</f>
        <v>直连</v>
      </c>
    </row>
    <row r="5" s="4" customFormat="1" spans="1:9">
      <c r="A5" s="5">
        <v>17850731991</v>
      </c>
      <c r="B5" s="6">
        <v>44677</v>
      </c>
      <c r="C5" s="6">
        <v>44678</v>
      </c>
      <c r="D5" s="4">
        <v>269.62</v>
      </c>
      <c r="E5" s="4" t="str">
        <f>VLOOKUP(A5,HOP!A:L,12,0)</f>
        <v>269.62</v>
      </c>
      <c r="F5" s="4" t="str">
        <f>VLOOKUP(A5,HOP!A:C,3,0)</f>
        <v>2525925</v>
      </c>
      <c r="G5" s="4">
        <f t="shared" si="0"/>
        <v>0</v>
      </c>
      <c r="H5" s="4" t="str">
        <f t="shared" si="1"/>
        <v>，2525925</v>
      </c>
      <c r="I5" s="4" t="str">
        <f>VLOOKUP(A5,HOP!A:U,21,0)</f>
        <v>直连</v>
      </c>
    </row>
    <row r="6" s="4" customFormat="1" hidden="1" spans="1:9">
      <c r="A6" s="5">
        <v>17851295152</v>
      </c>
      <c r="B6" s="6">
        <v>44677</v>
      </c>
      <c r="C6" s="6">
        <v>44678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17849902294</v>
      </c>
      <c r="B7" s="6">
        <v>44678</v>
      </c>
      <c r="C7" s="6">
        <v>44679</v>
      </c>
      <c r="D7" s="4">
        <v>285.93</v>
      </c>
      <c r="E7" s="4" t="str">
        <f>VLOOKUP(A7,HOP!A:L,12,0)</f>
        <v>285.93</v>
      </c>
      <c r="F7" s="4" t="str">
        <f>VLOOKUP(A7,HOP!A:C,3,0)</f>
        <v>2525554</v>
      </c>
      <c r="G7" s="4">
        <f t="shared" si="0"/>
        <v>0</v>
      </c>
      <c r="H7" s="4" t="str">
        <f t="shared" si="1"/>
        <v>，2525554</v>
      </c>
      <c r="I7" s="4" t="str">
        <f>VLOOKUP(A7,HOP!A:U,21,0)</f>
        <v>直连</v>
      </c>
    </row>
    <row r="8" s="4" customFormat="1" spans="1:9">
      <c r="A8" s="5">
        <v>17850097019</v>
      </c>
      <c r="B8" s="6">
        <v>44677</v>
      </c>
      <c r="C8" s="6">
        <v>44679</v>
      </c>
      <c r="D8" s="4">
        <v>270</v>
      </c>
      <c r="E8" s="4" t="str">
        <f>VLOOKUP(A8,HOP!A:L,12,0)</f>
        <v>270.00</v>
      </c>
      <c r="F8" s="4" t="str">
        <f>VLOOKUP(A8,HOP!A:C,3,0)</f>
        <v>2525643</v>
      </c>
      <c r="G8" s="4">
        <f t="shared" si="0"/>
        <v>0</v>
      </c>
      <c r="H8" s="4" t="str">
        <f t="shared" si="1"/>
        <v>，2525643</v>
      </c>
      <c r="I8" s="4" t="str">
        <f>VLOOKUP(A8,HOP!A:U,21,0)</f>
        <v>直连</v>
      </c>
    </row>
    <row r="9" s="4" customFormat="1" spans="1:9">
      <c r="A9" s="5">
        <v>17855191087</v>
      </c>
      <c r="B9" s="6">
        <v>44678</v>
      </c>
      <c r="C9" s="6">
        <v>44679</v>
      </c>
      <c r="D9" s="4">
        <v>201.99</v>
      </c>
      <c r="E9" s="4" t="str">
        <f>VLOOKUP(A9,HOP!A:L,12,0)</f>
        <v>201.99</v>
      </c>
      <c r="F9" s="4" t="str">
        <f>VLOOKUP(A9,HOP!A:C,3,0)</f>
        <v>2526763</v>
      </c>
      <c r="G9" s="4">
        <f t="shared" si="0"/>
        <v>0</v>
      </c>
      <c r="H9" s="4" t="str">
        <f t="shared" si="1"/>
        <v>，2526763</v>
      </c>
      <c r="I9" s="4" t="str">
        <f>VLOOKUP(A9,HOP!A:U,21,0)</f>
        <v>直连</v>
      </c>
    </row>
    <row r="10" s="4" customFormat="1" spans="1:9">
      <c r="A10" s="5">
        <v>17855309289</v>
      </c>
      <c r="B10" s="6">
        <v>44678</v>
      </c>
      <c r="C10" s="6">
        <v>44679</v>
      </c>
      <c r="D10" s="4">
        <v>690.84</v>
      </c>
      <c r="E10" s="4" t="str">
        <f>VLOOKUP(A10,HOP!A:L,12,0)</f>
        <v>690.84</v>
      </c>
      <c r="F10" s="4" t="str">
        <f>VLOOKUP(A10,HOP!A:C,3,0)</f>
        <v>2526795</v>
      </c>
      <c r="G10" s="4">
        <f t="shared" si="0"/>
        <v>0</v>
      </c>
      <c r="H10" s="4" t="str">
        <f t="shared" si="1"/>
        <v>，2526795</v>
      </c>
      <c r="I10" s="4" t="str">
        <f>VLOOKUP(A10,HOP!A:U,21,0)</f>
        <v>直连</v>
      </c>
    </row>
    <row r="11" s="4" customFormat="1" spans="1:9">
      <c r="A11" s="5">
        <v>17855440640</v>
      </c>
      <c r="B11" s="6">
        <v>44678</v>
      </c>
      <c r="C11" s="6">
        <v>44679</v>
      </c>
      <c r="D11" s="4">
        <v>259.84</v>
      </c>
      <c r="E11" s="4" t="str">
        <f>VLOOKUP(A11,HOP!A:L,12,0)</f>
        <v>259.84</v>
      </c>
      <c r="F11" s="4" t="str">
        <f>VLOOKUP(A11,HOP!A:C,3,0)</f>
        <v>2526850</v>
      </c>
      <c r="G11" s="4">
        <f t="shared" si="0"/>
        <v>0</v>
      </c>
      <c r="H11" s="4" t="str">
        <f t="shared" si="1"/>
        <v>，2526850</v>
      </c>
      <c r="I11" s="4" t="str">
        <f>VLOOKUP(A11,HOP!A:U,21,0)</f>
        <v>直连</v>
      </c>
    </row>
    <row r="12" s="4" customFormat="1" spans="1:9">
      <c r="A12" s="5">
        <v>17855644991</v>
      </c>
      <c r="B12" s="6">
        <v>44678</v>
      </c>
      <c r="C12" s="6">
        <v>44679</v>
      </c>
      <c r="D12" s="4">
        <v>228.48</v>
      </c>
      <c r="E12" s="4" t="str">
        <f>VLOOKUP(A12,HOP!A:L,12,0)</f>
        <v>228.48</v>
      </c>
      <c r="F12" s="4" t="str">
        <f>VLOOKUP(A12,HOP!A:C,3,0)</f>
        <v>2526939</v>
      </c>
      <c r="G12" s="4">
        <f t="shared" si="0"/>
        <v>0</v>
      </c>
      <c r="H12" s="4" t="str">
        <f t="shared" si="1"/>
        <v>，2526939</v>
      </c>
      <c r="I12" s="4" t="str">
        <f>VLOOKUP(A12,HOP!A:U,21,0)</f>
        <v>直连</v>
      </c>
    </row>
    <row r="13" s="4" customFormat="1" hidden="1" spans="1:9">
      <c r="A13" s="5">
        <v>17855810142</v>
      </c>
      <c r="B13" s="6">
        <v>44678</v>
      </c>
      <c r="C13" s="6">
        <v>44679</v>
      </c>
      <c r="D13" s="4">
        <v>0</v>
      </c>
      <c r="E13" s="4" t="str">
        <f>VLOOKUP(A13,HOP!A:L,12,0)</f>
        <v>0.00</v>
      </c>
      <c r="F13" s="4" t="str">
        <f>VLOOKUP(A13,HOP!A:C,3,0)</f>
        <v>2527004</v>
      </c>
      <c r="G13" s="4">
        <f t="shared" si="0"/>
        <v>0</v>
      </c>
      <c r="H13" s="4" t="str">
        <f t="shared" si="1"/>
        <v>，2527004</v>
      </c>
      <c r="I13" s="4" t="str">
        <f>VLOOKUP(A13,HOP!A:U,21,0)</f>
        <v>直连</v>
      </c>
    </row>
    <row r="14" s="4" customFormat="1" spans="1:9">
      <c r="A14" s="5">
        <v>17856341286</v>
      </c>
      <c r="B14" s="6">
        <v>44678</v>
      </c>
      <c r="C14" s="6">
        <v>44679</v>
      </c>
      <c r="D14" s="4">
        <v>362.69</v>
      </c>
      <c r="E14" s="4" t="str">
        <f>VLOOKUP(A14,HOP!A:L,12,0)</f>
        <v>362.69</v>
      </c>
      <c r="F14" s="4" t="str">
        <f>VLOOKUP(A14,HOP!A:C,3,0)</f>
        <v>2527245</v>
      </c>
      <c r="G14" s="4">
        <f t="shared" si="0"/>
        <v>0</v>
      </c>
      <c r="H14" s="4" t="str">
        <f t="shared" si="1"/>
        <v>，2527245</v>
      </c>
      <c r="I14" s="4" t="str">
        <f>VLOOKUP(A14,HOP!A:U,21,0)</f>
        <v>直连</v>
      </c>
    </row>
    <row r="15" s="4" customFormat="1" spans="1:9">
      <c r="A15" s="5">
        <v>17856496093</v>
      </c>
      <c r="B15" s="6">
        <v>44678</v>
      </c>
      <c r="C15" s="6">
        <v>44679</v>
      </c>
      <c r="D15" s="4">
        <v>201.99</v>
      </c>
      <c r="E15" s="4" t="str">
        <f>VLOOKUP(A15,HOP!A:L,12,0)</f>
        <v>201.99</v>
      </c>
      <c r="F15" s="4" t="str">
        <f>VLOOKUP(A15,HOP!A:C,3,0)</f>
        <v>2527304</v>
      </c>
      <c r="G15" s="4">
        <f t="shared" si="0"/>
        <v>0</v>
      </c>
      <c r="H15" s="4" t="str">
        <f t="shared" si="1"/>
        <v>，2527304</v>
      </c>
      <c r="I15" s="4" t="str">
        <f>VLOOKUP(A15,HOP!A:U,21,0)</f>
        <v>直连</v>
      </c>
    </row>
    <row r="16" s="4" customFormat="1" spans="1:9">
      <c r="A16" s="5">
        <v>17849470585</v>
      </c>
      <c r="B16" s="6">
        <v>44679</v>
      </c>
      <c r="C16" s="6">
        <v>44680</v>
      </c>
      <c r="D16" s="4">
        <v>190.74</v>
      </c>
      <c r="E16" s="4" t="str">
        <f>VLOOKUP(A16,HOP!A:L,12,0)</f>
        <v>190.74</v>
      </c>
      <c r="F16" s="4" t="str">
        <f>VLOOKUP(A16,HOP!A:C,3,0)</f>
        <v>2525373</v>
      </c>
      <c r="G16" s="4">
        <f t="shared" si="0"/>
        <v>0</v>
      </c>
      <c r="H16" s="4" t="str">
        <f t="shared" si="1"/>
        <v>，2525373</v>
      </c>
      <c r="I16" s="4" t="str">
        <f>VLOOKUP(A16,HOP!A:U,21,0)</f>
        <v>直连</v>
      </c>
    </row>
    <row r="17" s="4" customFormat="1" spans="1:9">
      <c r="A17" s="5">
        <v>17857129799</v>
      </c>
      <c r="B17" s="6">
        <v>44679</v>
      </c>
      <c r="C17" s="6">
        <v>44680</v>
      </c>
      <c r="D17" s="4">
        <v>201.99</v>
      </c>
      <c r="E17" s="4" t="str">
        <f>VLOOKUP(A17,HOP!A:L,12,0)</f>
        <v>201.99</v>
      </c>
      <c r="F17" s="4" t="str">
        <f>VLOOKUP(A17,HOP!A:C,3,0)</f>
        <v>2527664</v>
      </c>
      <c r="G17" s="4">
        <f t="shared" si="0"/>
        <v>0</v>
      </c>
      <c r="H17" s="4" t="str">
        <f t="shared" si="1"/>
        <v>，2527664</v>
      </c>
      <c r="I17" s="4" t="str">
        <f>VLOOKUP(A17,HOP!A:U,21,0)</f>
        <v>直连</v>
      </c>
    </row>
    <row r="18" s="4" customFormat="1" spans="1:9">
      <c r="A18" s="5">
        <v>17857596067</v>
      </c>
      <c r="B18" s="6">
        <v>44679</v>
      </c>
      <c r="C18" s="6">
        <v>44680</v>
      </c>
      <c r="D18" s="4">
        <v>161.52</v>
      </c>
      <c r="E18" s="4" t="str">
        <f>VLOOKUP(A18,HOP!A:L,12,0)</f>
        <v>161.52</v>
      </c>
      <c r="F18" s="4" t="str">
        <f>VLOOKUP(A18,HOP!A:C,3,0)</f>
        <v>2527848</v>
      </c>
      <c r="G18" s="4">
        <f t="shared" si="0"/>
        <v>0</v>
      </c>
      <c r="H18" s="4" t="str">
        <f t="shared" si="1"/>
        <v>，2527848</v>
      </c>
      <c r="I18" s="4" t="str">
        <f>VLOOKUP(A18,HOP!A:U,21,0)</f>
        <v>直连</v>
      </c>
    </row>
    <row r="19" s="4" customFormat="1" spans="1:9">
      <c r="A19" s="5">
        <v>17857758904</v>
      </c>
      <c r="B19" s="6">
        <v>44679</v>
      </c>
      <c r="C19" s="6">
        <v>44680</v>
      </c>
      <c r="D19" s="4">
        <v>157.33</v>
      </c>
      <c r="E19" s="4" t="str">
        <f>VLOOKUP(A19,HOP!A:L,12,0)</f>
        <v>157.33</v>
      </c>
      <c r="F19" s="4" t="str">
        <f>VLOOKUP(A19,HOP!A:C,3,0)</f>
        <v>2527932</v>
      </c>
      <c r="G19" s="4">
        <f t="shared" si="0"/>
        <v>0</v>
      </c>
      <c r="H19" s="4" t="str">
        <f t="shared" si="1"/>
        <v>，2527932</v>
      </c>
      <c r="I19" s="4" t="str">
        <f>VLOOKUP(A19,HOP!A:U,21,0)</f>
        <v>直连</v>
      </c>
    </row>
    <row r="20" s="4" customFormat="1" spans="1:9">
      <c r="A20" s="5">
        <v>17858207571</v>
      </c>
      <c r="B20" s="6">
        <v>44679</v>
      </c>
      <c r="C20" s="6">
        <v>44680</v>
      </c>
      <c r="D20" s="4">
        <v>201.99</v>
      </c>
      <c r="E20" s="4" t="str">
        <f>VLOOKUP(A20,HOP!A:L,12,0)</f>
        <v>201.99</v>
      </c>
      <c r="F20" s="4" t="str">
        <f>VLOOKUP(A20,HOP!A:C,3,0)</f>
        <v>2528126</v>
      </c>
      <c r="G20" s="4">
        <f t="shared" si="0"/>
        <v>0</v>
      </c>
      <c r="H20" s="4" t="str">
        <f t="shared" si="1"/>
        <v>，2528126</v>
      </c>
      <c r="I20" s="4" t="str">
        <f>VLOOKUP(A20,HOP!A:U,21,0)</f>
        <v>直连</v>
      </c>
    </row>
    <row r="21" s="4" customFormat="1" hidden="1" spans="1:9">
      <c r="A21" s="5">
        <v>17861535713</v>
      </c>
      <c r="B21" s="6">
        <v>44679</v>
      </c>
      <c r="C21" s="6">
        <v>44680</v>
      </c>
      <c r="D21" s="4">
        <v>0</v>
      </c>
      <c r="E21" s="4" t="str">
        <f>VLOOKUP(A21,HOP!A:L,12,0)</f>
        <v>0.00</v>
      </c>
      <c r="F21" s="4" t="str">
        <f>VLOOKUP(A21,HOP!A:C,3,0)</f>
        <v>2528475</v>
      </c>
      <c r="G21" s="4">
        <f t="shared" si="0"/>
        <v>0</v>
      </c>
      <c r="H21" s="4" t="str">
        <f t="shared" si="1"/>
        <v>，2528475</v>
      </c>
      <c r="I21" s="4" t="str">
        <f>VLOOKUP(A21,HOP!A:U,21,0)</f>
        <v>直连</v>
      </c>
    </row>
    <row r="22" s="4" customFormat="1" spans="1:9">
      <c r="A22" s="5">
        <v>17862559402</v>
      </c>
      <c r="B22" s="6">
        <v>44679</v>
      </c>
      <c r="C22" s="6">
        <v>44680</v>
      </c>
      <c r="D22" s="4">
        <v>224.32</v>
      </c>
      <c r="E22" s="4" t="str">
        <f>VLOOKUP(A22,HOP!A:L,12,0)</f>
        <v>224.32</v>
      </c>
      <c r="F22" s="4" t="str">
        <f>VLOOKUP(A22,HOP!A:C,3,0)</f>
        <v>2528626</v>
      </c>
      <c r="G22" s="4">
        <f t="shared" si="0"/>
        <v>0</v>
      </c>
      <c r="H22" s="4" t="str">
        <f t="shared" si="1"/>
        <v>，2528626</v>
      </c>
      <c r="I22" s="4" t="str">
        <f>VLOOKUP(A22,HOP!A:U,21,0)</f>
        <v>直连</v>
      </c>
    </row>
    <row r="23" s="4" customFormat="1" spans="1:9">
      <c r="A23" s="5">
        <v>17864498755</v>
      </c>
      <c r="B23" s="6">
        <v>44680</v>
      </c>
      <c r="C23" s="6">
        <v>44681</v>
      </c>
      <c r="D23" s="4">
        <v>208.08</v>
      </c>
      <c r="E23" s="4" t="str">
        <f>VLOOKUP(A23,HOP!A:L,12,0)</f>
        <v>208.08</v>
      </c>
      <c r="F23" s="4" t="str">
        <f>VLOOKUP(A23,HOP!A:C,3,0)</f>
        <v>2529363</v>
      </c>
      <c r="G23" s="4">
        <f t="shared" si="0"/>
        <v>0</v>
      </c>
      <c r="H23" s="4" t="str">
        <f t="shared" si="1"/>
        <v>，2529363</v>
      </c>
      <c r="I23" s="4" t="str">
        <f>VLOOKUP(A23,HOP!A:U,21,0)</f>
        <v>直连</v>
      </c>
    </row>
    <row r="24" s="4" customFormat="1" spans="1:9">
      <c r="A24" s="5">
        <v>17865096262</v>
      </c>
      <c r="B24" s="6">
        <v>44680</v>
      </c>
      <c r="C24" s="6">
        <v>44681</v>
      </c>
      <c r="D24" s="4">
        <v>336.78</v>
      </c>
      <c r="E24" s="4" t="str">
        <f>VLOOKUP(A24,HOP!A:L,12,0)</f>
        <v>336.78</v>
      </c>
      <c r="F24" s="4" t="str">
        <f>VLOOKUP(A24,HOP!A:C,3,0)</f>
        <v>2529659</v>
      </c>
      <c r="G24" s="4">
        <f t="shared" si="0"/>
        <v>0</v>
      </c>
      <c r="H24" s="4" t="str">
        <f t="shared" si="1"/>
        <v>，2529659</v>
      </c>
      <c r="I24" s="4" t="str">
        <f>VLOOKUP(A24,HOP!A:U,21,0)</f>
        <v>直连</v>
      </c>
    </row>
    <row r="25" s="4" customFormat="1" spans="1:9">
      <c r="A25" s="5">
        <v>17869803768</v>
      </c>
      <c r="B25" s="6">
        <v>44681</v>
      </c>
      <c r="C25" s="6">
        <v>44682</v>
      </c>
      <c r="D25" s="4">
        <v>294.57</v>
      </c>
      <c r="E25" s="4" t="str">
        <f>VLOOKUP(A25,HOP!A:L,12,0)</f>
        <v>294.57</v>
      </c>
      <c r="F25" s="4" t="str">
        <f>VLOOKUP(A25,HOP!A:C,3,0)</f>
        <v>2530694</v>
      </c>
      <c r="G25" s="4">
        <f t="shared" si="0"/>
        <v>0</v>
      </c>
      <c r="H25" s="4" t="str">
        <f t="shared" si="1"/>
        <v>，2530694</v>
      </c>
      <c r="I25" s="4" t="str">
        <f>VLOOKUP(A25,HOP!A:U,21,0)</f>
        <v>直连</v>
      </c>
    </row>
    <row r="27" spans="4:4">
      <c r="D27" s="4">
        <f>SUM(D2:D26)</f>
        <v>6075.96</v>
      </c>
    </row>
    <row r="33" spans="1:1">
      <c r="A33" s="4" t="s">
        <v>124</v>
      </c>
    </row>
    <row r="34" spans="1:1">
      <c r="A34" s="4" t="s">
        <v>125</v>
      </c>
    </row>
    <row r="35" spans="1:1">
      <c r="A35" s="4" t="s">
        <v>126</v>
      </c>
    </row>
  </sheetData>
  <autoFilter ref="A1:XFD27">
    <filterColumn colId="3">
      <filters blank="1">
        <filter val="161.52"/>
        <filter val="285.93"/>
        <filter val="266.95"/>
        <filter val="294.57"/>
        <filter val="201.99"/>
        <filter val="269.62"/>
        <filter val="362.69"/>
        <filter val="270"/>
        <filter val="224.32"/>
        <filter val="858.32"/>
        <filter val="157.33"/>
        <filter val="190.74"/>
        <filter val="336.78"/>
        <filter val="259.84"/>
        <filter val="690.84"/>
        <filter val="6075.96"/>
        <filter val="208.08"/>
        <filter val="228.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127</v>
      </c>
      <c r="B1" s="2" t="s">
        <v>128</v>
      </c>
      <c r="C1" s="2" t="s">
        <v>129</v>
      </c>
      <c r="D1" s="2" t="s">
        <v>130</v>
      </c>
      <c r="E1" s="2" t="s">
        <v>13</v>
      </c>
      <c r="F1" s="2" t="s">
        <v>5</v>
      </c>
      <c r="G1" s="2" t="s">
        <v>6</v>
      </c>
      <c r="H1" s="2" t="s">
        <v>131</v>
      </c>
      <c r="I1" s="2" t="s">
        <v>132</v>
      </c>
      <c r="J1" s="2" t="s">
        <v>133</v>
      </c>
      <c r="K1" s="2" t="s">
        <v>134</v>
      </c>
      <c r="L1" s="2" t="s">
        <v>135</v>
      </c>
      <c r="M1" s="2" t="s">
        <v>136</v>
      </c>
      <c r="N1" s="2" t="s">
        <v>137</v>
      </c>
      <c r="O1" s="2" t="s">
        <v>138</v>
      </c>
      <c r="P1" s="2" t="s">
        <v>139</v>
      </c>
      <c r="Q1" s="2" t="s">
        <v>140</v>
      </c>
      <c r="R1" s="2" t="s">
        <v>141</v>
      </c>
      <c r="S1" s="2" t="s">
        <v>142</v>
      </c>
      <c r="T1" s="2" t="s">
        <v>143</v>
      </c>
      <c r="U1" s="2" t="s">
        <v>144</v>
      </c>
    </row>
    <row r="2" s="1" customFormat="1" spans="1:21">
      <c r="A2" s="3">
        <v>17869803768</v>
      </c>
      <c r="B2" s="1" t="s">
        <v>145</v>
      </c>
      <c r="C2" s="1" t="s">
        <v>146</v>
      </c>
      <c r="D2" s="1" t="s">
        <v>147</v>
      </c>
      <c r="E2" s="1" t="s">
        <v>82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</row>
    <row r="3" s="1" customFormat="1" spans="1:21">
      <c r="A3" s="3">
        <v>17865096262</v>
      </c>
      <c r="B3" s="1" t="s">
        <v>160</v>
      </c>
      <c r="C3" s="1" t="s">
        <v>161</v>
      </c>
      <c r="D3" s="1" t="s">
        <v>162</v>
      </c>
      <c r="E3" s="1" t="s">
        <v>118</v>
      </c>
      <c r="F3" s="1" t="s">
        <v>160</v>
      </c>
      <c r="G3" s="1" t="s">
        <v>145</v>
      </c>
      <c r="H3" s="1" t="s">
        <v>149</v>
      </c>
      <c r="I3" s="1" t="s">
        <v>163</v>
      </c>
      <c r="J3" s="1" t="s">
        <v>151</v>
      </c>
      <c r="K3" s="1" t="s">
        <v>163</v>
      </c>
      <c r="L3" s="1" t="s">
        <v>163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164</v>
      </c>
      <c r="S3" s="1" t="s">
        <v>157</v>
      </c>
      <c r="T3" s="1" t="s">
        <v>158</v>
      </c>
      <c r="U3" s="1" t="s">
        <v>159</v>
      </c>
    </row>
    <row r="4" s="1" customFormat="1" spans="1:21">
      <c r="A4" s="3">
        <v>17864498755</v>
      </c>
      <c r="B4" s="1" t="s">
        <v>160</v>
      </c>
      <c r="C4" s="1" t="s">
        <v>165</v>
      </c>
      <c r="D4" s="1" t="s">
        <v>166</v>
      </c>
      <c r="E4" s="1" t="s">
        <v>113</v>
      </c>
      <c r="F4" s="1" t="s">
        <v>160</v>
      </c>
      <c r="G4" s="1" t="s">
        <v>145</v>
      </c>
      <c r="H4" s="1" t="s">
        <v>149</v>
      </c>
      <c r="I4" s="1" t="s">
        <v>167</v>
      </c>
      <c r="J4" s="1" t="s">
        <v>151</v>
      </c>
      <c r="K4" s="1" t="s">
        <v>167</v>
      </c>
      <c r="L4" s="1" t="s">
        <v>167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168</v>
      </c>
      <c r="S4" s="1" t="s">
        <v>157</v>
      </c>
      <c r="T4" s="1" t="s">
        <v>158</v>
      </c>
      <c r="U4" s="1" t="s">
        <v>159</v>
      </c>
    </row>
    <row r="5" s="1" customFormat="1" spans="1:21">
      <c r="A5" s="3">
        <v>17862559402</v>
      </c>
      <c r="B5" s="1" t="s">
        <v>169</v>
      </c>
      <c r="C5" s="1" t="s">
        <v>170</v>
      </c>
      <c r="D5" s="1" t="s">
        <v>171</v>
      </c>
      <c r="E5" s="1" t="s">
        <v>108</v>
      </c>
      <c r="F5" s="1" t="s">
        <v>169</v>
      </c>
      <c r="G5" s="1" t="s">
        <v>160</v>
      </c>
      <c r="H5" s="1" t="s">
        <v>149</v>
      </c>
      <c r="I5" s="1" t="s">
        <v>172</v>
      </c>
      <c r="J5" s="1" t="s">
        <v>151</v>
      </c>
      <c r="K5" s="1" t="s">
        <v>172</v>
      </c>
      <c r="L5" s="1" t="s">
        <v>172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173</v>
      </c>
      <c r="S5" s="1" t="s">
        <v>157</v>
      </c>
      <c r="T5" s="1" t="s">
        <v>158</v>
      </c>
      <c r="U5" s="1" t="s">
        <v>159</v>
      </c>
    </row>
    <row r="6" s="1" customFormat="1" spans="1:21">
      <c r="A6" s="3">
        <v>17861535713</v>
      </c>
      <c r="B6" s="1" t="s">
        <v>169</v>
      </c>
      <c r="C6" s="1" t="s">
        <v>174</v>
      </c>
      <c r="D6" s="1" t="s">
        <v>175</v>
      </c>
      <c r="E6" s="1" t="s">
        <v>105</v>
      </c>
      <c r="F6" s="1" t="s">
        <v>169</v>
      </c>
      <c r="G6" s="1" t="s">
        <v>160</v>
      </c>
      <c r="H6" s="1" t="s">
        <v>149</v>
      </c>
      <c r="I6" s="1" t="s">
        <v>153</v>
      </c>
      <c r="J6" s="1" t="s">
        <v>151</v>
      </c>
      <c r="K6" s="1" t="s">
        <v>153</v>
      </c>
      <c r="L6" s="1" t="s">
        <v>153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176</v>
      </c>
      <c r="S6" s="1" t="s">
        <v>157</v>
      </c>
      <c r="T6" s="1" t="s">
        <v>158</v>
      </c>
      <c r="U6" s="1" t="s">
        <v>159</v>
      </c>
    </row>
    <row r="7" s="1" customFormat="1" spans="1:21">
      <c r="A7" s="3">
        <v>17858207571</v>
      </c>
      <c r="B7" s="1" t="s">
        <v>169</v>
      </c>
      <c r="C7" s="1" t="s">
        <v>177</v>
      </c>
      <c r="D7" s="1" t="s">
        <v>178</v>
      </c>
      <c r="E7" s="1" t="s">
        <v>43</v>
      </c>
      <c r="F7" s="1" t="s">
        <v>169</v>
      </c>
      <c r="G7" s="1" t="s">
        <v>160</v>
      </c>
      <c r="H7" s="1" t="s">
        <v>149</v>
      </c>
      <c r="I7" s="1" t="s">
        <v>179</v>
      </c>
      <c r="J7" s="1" t="s">
        <v>151</v>
      </c>
      <c r="K7" s="1" t="s">
        <v>179</v>
      </c>
      <c r="L7" s="1" t="s">
        <v>179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180</v>
      </c>
      <c r="S7" s="1" t="s">
        <v>157</v>
      </c>
      <c r="T7" s="1" t="s">
        <v>158</v>
      </c>
      <c r="U7" s="1" t="s">
        <v>159</v>
      </c>
    </row>
    <row r="8" s="1" customFormat="1" spans="1:21">
      <c r="A8" s="3">
        <v>17857758904</v>
      </c>
      <c r="B8" s="1" t="s">
        <v>169</v>
      </c>
      <c r="C8" s="1" t="s">
        <v>181</v>
      </c>
      <c r="D8" s="1" t="s">
        <v>182</v>
      </c>
      <c r="E8" s="1" t="s">
        <v>100</v>
      </c>
      <c r="F8" s="1" t="s">
        <v>169</v>
      </c>
      <c r="G8" s="1" t="s">
        <v>160</v>
      </c>
      <c r="H8" s="1" t="s">
        <v>149</v>
      </c>
      <c r="I8" s="1" t="s">
        <v>183</v>
      </c>
      <c r="J8" s="1" t="s">
        <v>151</v>
      </c>
      <c r="K8" s="1" t="s">
        <v>183</v>
      </c>
      <c r="L8" s="1" t="s">
        <v>183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184</v>
      </c>
      <c r="S8" s="1" t="s">
        <v>157</v>
      </c>
      <c r="T8" s="1" t="s">
        <v>158</v>
      </c>
      <c r="U8" s="1" t="s">
        <v>159</v>
      </c>
    </row>
    <row r="9" s="1" customFormat="1" spans="1:21">
      <c r="A9" s="3">
        <v>17857596067</v>
      </c>
      <c r="B9" s="1" t="s">
        <v>169</v>
      </c>
      <c r="C9" s="1" t="s">
        <v>185</v>
      </c>
      <c r="D9" s="1" t="s">
        <v>186</v>
      </c>
      <c r="E9" s="1" t="s">
        <v>96</v>
      </c>
      <c r="F9" s="1" t="s">
        <v>169</v>
      </c>
      <c r="G9" s="1" t="s">
        <v>160</v>
      </c>
      <c r="H9" s="1" t="s">
        <v>149</v>
      </c>
      <c r="I9" s="1" t="s">
        <v>187</v>
      </c>
      <c r="J9" s="1" t="s">
        <v>151</v>
      </c>
      <c r="K9" s="1" t="s">
        <v>187</v>
      </c>
      <c r="L9" s="1" t="s">
        <v>187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188</v>
      </c>
      <c r="S9" s="1" t="s">
        <v>157</v>
      </c>
      <c r="T9" s="1" t="s">
        <v>158</v>
      </c>
      <c r="U9" s="1" t="s">
        <v>159</v>
      </c>
    </row>
    <row r="10" s="1" customFormat="1" spans="1:21">
      <c r="A10" s="3">
        <v>17857129799</v>
      </c>
      <c r="B10" s="1" t="s">
        <v>169</v>
      </c>
      <c r="C10" s="1" t="s">
        <v>189</v>
      </c>
      <c r="D10" s="1" t="s">
        <v>178</v>
      </c>
      <c r="E10" s="1" t="s">
        <v>85</v>
      </c>
      <c r="F10" s="1" t="s">
        <v>169</v>
      </c>
      <c r="G10" s="1" t="s">
        <v>160</v>
      </c>
      <c r="H10" s="1" t="s">
        <v>149</v>
      </c>
      <c r="I10" s="1" t="s">
        <v>179</v>
      </c>
      <c r="J10" s="1" t="s">
        <v>151</v>
      </c>
      <c r="K10" s="1" t="s">
        <v>179</v>
      </c>
      <c r="L10" s="1" t="s">
        <v>179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190</v>
      </c>
      <c r="S10" s="1" t="s">
        <v>157</v>
      </c>
      <c r="T10" s="1" t="s">
        <v>158</v>
      </c>
      <c r="U10" s="1" t="s">
        <v>159</v>
      </c>
    </row>
    <row r="11" s="1" customFormat="1" spans="1:21">
      <c r="A11" s="3">
        <v>17856496093</v>
      </c>
      <c r="B11" s="1" t="s">
        <v>191</v>
      </c>
      <c r="C11" s="1" t="s">
        <v>192</v>
      </c>
      <c r="D11" s="1" t="s">
        <v>178</v>
      </c>
      <c r="E11" s="1" t="s">
        <v>85</v>
      </c>
      <c r="F11" s="1" t="s">
        <v>191</v>
      </c>
      <c r="G11" s="1" t="s">
        <v>169</v>
      </c>
      <c r="H11" s="1" t="s">
        <v>149</v>
      </c>
      <c r="I11" s="1" t="s">
        <v>179</v>
      </c>
      <c r="J11" s="1" t="s">
        <v>151</v>
      </c>
      <c r="K11" s="1" t="s">
        <v>179</v>
      </c>
      <c r="L11" s="1" t="s">
        <v>179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193</v>
      </c>
      <c r="S11" s="1" t="s">
        <v>157</v>
      </c>
      <c r="T11" s="1" t="s">
        <v>158</v>
      </c>
      <c r="U11" s="1" t="s">
        <v>159</v>
      </c>
    </row>
    <row r="12" s="1" customFormat="1" spans="1:21">
      <c r="A12" s="3">
        <v>17856341286</v>
      </c>
      <c r="B12" s="1" t="s">
        <v>191</v>
      </c>
      <c r="C12" s="1" t="s">
        <v>194</v>
      </c>
      <c r="D12" s="1" t="s">
        <v>147</v>
      </c>
      <c r="E12" s="1" t="s">
        <v>82</v>
      </c>
      <c r="F12" s="1" t="s">
        <v>191</v>
      </c>
      <c r="G12" s="1" t="s">
        <v>169</v>
      </c>
      <c r="H12" s="1" t="s">
        <v>149</v>
      </c>
      <c r="I12" s="1" t="s">
        <v>195</v>
      </c>
      <c r="J12" s="1" t="s">
        <v>151</v>
      </c>
      <c r="K12" s="1" t="s">
        <v>195</v>
      </c>
      <c r="L12" s="1" t="s">
        <v>195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196</v>
      </c>
      <c r="S12" s="1" t="s">
        <v>157</v>
      </c>
      <c r="T12" s="1" t="s">
        <v>158</v>
      </c>
      <c r="U12" s="1" t="s">
        <v>159</v>
      </c>
    </row>
    <row r="13" s="1" customFormat="1" spans="1:21">
      <c r="A13" s="3">
        <v>17855810142</v>
      </c>
      <c r="B13" s="1" t="s">
        <v>191</v>
      </c>
      <c r="C13" s="1" t="s">
        <v>197</v>
      </c>
      <c r="D13" s="1" t="s">
        <v>198</v>
      </c>
      <c r="E13" s="1" t="s">
        <v>79</v>
      </c>
      <c r="F13" s="1" t="s">
        <v>191</v>
      </c>
      <c r="G13" s="1" t="s">
        <v>169</v>
      </c>
      <c r="H13" s="1" t="s">
        <v>149</v>
      </c>
      <c r="I13" s="1" t="s">
        <v>153</v>
      </c>
      <c r="J13" s="1" t="s">
        <v>151</v>
      </c>
      <c r="K13" s="1" t="s">
        <v>153</v>
      </c>
      <c r="L13" s="1" t="s">
        <v>153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199</v>
      </c>
      <c r="S13" s="1" t="s">
        <v>157</v>
      </c>
      <c r="T13" s="1" t="s">
        <v>158</v>
      </c>
      <c r="U13" s="1" t="s">
        <v>159</v>
      </c>
    </row>
    <row r="14" s="1" customFormat="1" spans="1:21">
      <c r="A14" s="3">
        <v>17855644991</v>
      </c>
      <c r="B14" s="1" t="s">
        <v>191</v>
      </c>
      <c r="C14" s="1" t="s">
        <v>200</v>
      </c>
      <c r="D14" s="1" t="s">
        <v>201</v>
      </c>
      <c r="E14" s="1" t="s">
        <v>75</v>
      </c>
      <c r="F14" s="1" t="s">
        <v>191</v>
      </c>
      <c r="G14" s="1" t="s">
        <v>169</v>
      </c>
      <c r="H14" s="1" t="s">
        <v>149</v>
      </c>
      <c r="I14" s="1" t="s">
        <v>202</v>
      </c>
      <c r="J14" s="1" t="s">
        <v>151</v>
      </c>
      <c r="K14" s="1" t="s">
        <v>202</v>
      </c>
      <c r="L14" s="1" t="s">
        <v>202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203</v>
      </c>
      <c r="S14" s="1" t="s">
        <v>157</v>
      </c>
      <c r="T14" s="1" t="s">
        <v>158</v>
      </c>
      <c r="U14" s="1" t="s">
        <v>159</v>
      </c>
    </row>
    <row r="15" s="1" customFormat="1" spans="1:21">
      <c r="A15" s="3">
        <v>17855440640</v>
      </c>
      <c r="B15" s="1" t="s">
        <v>191</v>
      </c>
      <c r="C15" s="1" t="s">
        <v>204</v>
      </c>
      <c r="D15" s="1" t="s">
        <v>205</v>
      </c>
      <c r="E15" s="1" t="s">
        <v>71</v>
      </c>
      <c r="F15" s="1" t="s">
        <v>191</v>
      </c>
      <c r="G15" s="1" t="s">
        <v>169</v>
      </c>
      <c r="H15" s="1" t="s">
        <v>149</v>
      </c>
      <c r="I15" s="1" t="s">
        <v>206</v>
      </c>
      <c r="J15" s="1" t="s">
        <v>151</v>
      </c>
      <c r="K15" s="1" t="s">
        <v>206</v>
      </c>
      <c r="L15" s="1" t="s">
        <v>206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207</v>
      </c>
      <c r="S15" s="1" t="s">
        <v>157</v>
      </c>
      <c r="T15" s="1" t="s">
        <v>158</v>
      </c>
      <c r="U15" s="1" t="s">
        <v>159</v>
      </c>
    </row>
    <row r="16" s="1" customFormat="1" spans="1:21">
      <c r="A16" s="3">
        <v>17855309289</v>
      </c>
      <c r="B16" s="1" t="s">
        <v>191</v>
      </c>
      <c r="C16" s="1" t="s">
        <v>208</v>
      </c>
      <c r="D16" s="1" t="s">
        <v>209</v>
      </c>
      <c r="E16" s="1" t="s">
        <v>66</v>
      </c>
      <c r="F16" s="1" t="s">
        <v>191</v>
      </c>
      <c r="G16" s="1" t="s">
        <v>169</v>
      </c>
      <c r="H16" s="1" t="s">
        <v>149</v>
      </c>
      <c r="I16" s="1" t="s">
        <v>210</v>
      </c>
      <c r="J16" s="1" t="s">
        <v>151</v>
      </c>
      <c r="K16" s="1" t="s">
        <v>210</v>
      </c>
      <c r="L16" s="1" t="s">
        <v>210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155</v>
      </c>
      <c r="R16" s="1" t="s">
        <v>211</v>
      </c>
      <c r="S16" s="1" t="s">
        <v>157</v>
      </c>
      <c r="T16" s="1" t="s">
        <v>158</v>
      </c>
      <c r="U16" s="1" t="s">
        <v>159</v>
      </c>
    </row>
    <row r="17" s="1" customFormat="1" spans="1:21">
      <c r="A17" s="3">
        <v>17855191087</v>
      </c>
      <c r="B17" s="1" t="s">
        <v>191</v>
      </c>
      <c r="C17" s="1" t="s">
        <v>212</v>
      </c>
      <c r="D17" s="1" t="s">
        <v>178</v>
      </c>
      <c r="E17" s="1" t="s">
        <v>43</v>
      </c>
      <c r="F17" s="1" t="s">
        <v>191</v>
      </c>
      <c r="G17" s="1" t="s">
        <v>169</v>
      </c>
      <c r="H17" s="1" t="s">
        <v>149</v>
      </c>
      <c r="I17" s="1" t="s">
        <v>179</v>
      </c>
      <c r="J17" s="1" t="s">
        <v>151</v>
      </c>
      <c r="K17" s="1" t="s">
        <v>179</v>
      </c>
      <c r="L17" s="1" t="s">
        <v>179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155</v>
      </c>
      <c r="R17" s="1" t="s">
        <v>213</v>
      </c>
      <c r="S17" s="1" t="s">
        <v>157</v>
      </c>
      <c r="T17" s="1" t="s">
        <v>158</v>
      </c>
      <c r="U17" s="1" t="s">
        <v>159</v>
      </c>
    </row>
    <row r="18" s="1" customFormat="1" spans="1:21">
      <c r="A18" s="3">
        <v>17850731991</v>
      </c>
      <c r="B18" s="1" t="s">
        <v>214</v>
      </c>
      <c r="C18" s="1" t="s">
        <v>215</v>
      </c>
      <c r="D18" s="1" t="s">
        <v>216</v>
      </c>
      <c r="E18" s="1" t="s">
        <v>48</v>
      </c>
      <c r="F18" s="1" t="s">
        <v>214</v>
      </c>
      <c r="G18" s="1" t="s">
        <v>191</v>
      </c>
      <c r="H18" s="1" t="s">
        <v>149</v>
      </c>
      <c r="I18" s="1" t="s">
        <v>217</v>
      </c>
      <c r="J18" s="1" t="s">
        <v>151</v>
      </c>
      <c r="K18" s="1" t="s">
        <v>217</v>
      </c>
      <c r="L18" s="1" t="s">
        <v>217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155</v>
      </c>
      <c r="R18" s="1" t="s">
        <v>218</v>
      </c>
      <c r="S18" s="1" t="s">
        <v>157</v>
      </c>
      <c r="T18" s="1" t="s">
        <v>158</v>
      </c>
      <c r="U18" s="1" t="s">
        <v>159</v>
      </c>
    </row>
    <row r="19" s="1" customFormat="1" spans="1:21">
      <c r="A19" s="3">
        <v>17850097019</v>
      </c>
      <c r="B19" s="1" t="s">
        <v>214</v>
      </c>
      <c r="C19" s="1" t="s">
        <v>219</v>
      </c>
      <c r="D19" s="1" t="s">
        <v>220</v>
      </c>
      <c r="E19" s="1" t="s">
        <v>61</v>
      </c>
      <c r="F19" s="1" t="s">
        <v>214</v>
      </c>
      <c r="G19" s="1" t="s">
        <v>169</v>
      </c>
      <c r="H19" s="1" t="s">
        <v>149</v>
      </c>
      <c r="I19" s="1" t="s">
        <v>221</v>
      </c>
      <c r="J19" s="1" t="s">
        <v>151</v>
      </c>
      <c r="K19" s="1" t="s">
        <v>221</v>
      </c>
      <c r="L19" s="1" t="s">
        <v>221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155</v>
      </c>
      <c r="R19" s="1" t="s">
        <v>222</v>
      </c>
      <c r="S19" s="1" t="s">
        <v>157</v>
      </c>
      <c r="T19" s="1" t="s">
        <v>158</v>
      </c>
      <c r="U19" s="1" t="s">
        <v>159</v>
      </c>
    </row>
    <row r="20" s="1" customFormat="1" spans="1:21">
      <c r="A20" s="3">
        <v>17849902294</v>
      </c>
      <c r="B20" s="1" t="s">
        <v>214</v>
      </c>
      <c r="C20" s="1" t="s">
        <v>223</v>
      </c>
      <c r="D20" s="1" t="s">
        <v>224</v>
      </c>
      <c r="E20" s="1" t="s">
        <v>56</v>
      </c>
      <c r="F20" s="1" t="s">
        <v>191</v>
      </c>
      <c r="G20" s="1" t="s">
        <v>169</v>
      </c>
      <c r="H20" s="1" t="s">
        <v>149</v>
      </c>
      <c r="I20" s="1" t="s">
        <v>225</v>
      </c>
      <c r="J20" s="1" t="s">
        <v>151</v>
      </c>
      <c r="K20" s="1" t="s">
        <v>225</v>
      </c>
      <c r="L20" s="1" t="s">
        <v>225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155</v>
      </c>
      <c r="R20" s="1" t="s">
        <v>226</v>
      </c>
      <c r="S20" s="1" t="s">
        <v>157</v>
      </c>
      <c r="T20" s="1" t="s">
        <v>158</v>
      </c>
      <c r="U20" s="1" t="s">
        <v>159</v>
      </c>
    </row>
    <row r="21" s="1" customFormat="1" spans="1:21">
      <c r="A21" s="3">
        <v>17849751209</v>
      </c>
      <c r="B21" s="1" t="s">
        <v>214</v>
      </c>
      <c r="C21" s="1" t="s">
        <v>227</v>
      </c>
      <c r="D21" s="1" t="s">
        <v>178</v>
      </c>
      <c r="E21" s="1" t="s">
        <v>43</v>
      </c>
      <c r="F21" s="1" t="s">
        <v>214</v>
      </c>
      <c r="G21" s="1" t="s">
        <v>191</v>
      </c>
      <c r="H21" s="1" t="s">
        <v>149</v>
      </c>
      <c r="I21" s="1" t="s">
        <v>179</v>
      </c>
      <c r="J21" s="1" t="s">
        <v>151</v>
      </c>
      <c r="K21" s="1" t="s">
        <v>179</v>
      </c>
      <c r="L21" s="1" t="s">
        <v>179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155</v>
      </c>
      <c r="R21" s="1" t="s">
        <v>228</v>
      </c>
      <c r="S21" s="1" t="s">
        <v>157</v>
      </c>
      <c r="T21" s="1" t="s">
        <v>158</v>
      </c>
      <c r="U21" s="1" t="s">
        <v>159</v>
      </c>
    </row>
    <row r="22" s="1" customFormat="1" spans="1:21">
      <c r="A22" s="3">
        <v>17849470585</v>
      </c>
      <c r="B22" s="1" t="s">
        <v>214</v>
      </c>
      <c r="C22" s="1" t="s">
        <v>229</v>
      </c>
      <c r="D22" s="1" t="s">
        <v>230</v>
      </c>
      <c r="E22" s="1" t="s">
        <v>89</v>
      </c>
      <c r="F22" s="1" t="s">
        <v>169</v>
      </c>
      <c r="G22" s="1" t="s">
        <v>160</v>
      </c>
      <c r="H22" s="1" t="s">
        <v>149</v>
      </c>
      <c r="I22" s="1" t="s">
        <v>231</v>
      </c>
      <c r="J22" s="1" t="s">
        <v>151</v>
      </c>
      <c r="K22" s="1" t="s">
        <v>231</v>
      </c>
      <c r="L22" s="1" t="s">
        <v>231</v>
      </c>
      <c r="M22" s="1" t="s">
        <v>152</v>
      </c>
      <c r="N22" s="1" t="s">
        <v>152</v>
      </c>
      <c r="O22" s="1" t="s">
        <v>153</v>
      </c>
      <c r="P22" s="1" t="s">
        <v>154</v>
      </c>
      <c r="Q22" s="1" t="s">
        <v>155</v>
      </c>
      <c r="R22" s="1" t="s">
        <v>232</v>
      </c>
      <c r="S22" s="1" t="s">
        <v>157</v>
      </c>
      <c r="T22" s="1" t="s">
        <v>158</v>
      </c>
      <c r="U22" s="1" t="s">
        <v>159</v>
      </c>
    </row>
    <row r="23" s="1" customFormat="1" spans="1:21">
      <c r="A23" s="3">
        <v>17849385185</v>
      </c>
      <c r="B23" s="1" t="s">
        <v>214</v>
      </c>
      <c r="C23" s="1" t="s">
        <v>233</v>
      </c>
      <c r="D23" s="1" t="s">
        <v>234</v>
      </c>
      <c r="E23" s="1" t="s">
        <v>39</v>
      </c>
      <c r="F23" s="1" t="s">
        <v>214</v>
      </c>
      <c r="G23" s="1" t="s">
        <v>191</v>
      </c>
      <c r="H23" s="1" t="s">
        <v>149</v>
      </c>
      <c r="I23" s="1" t="s">
        <v>235</v>
      </c>
      <c r="J23" s="1" t="s">
        <v>151</v>
      </c>
      <c r="K23" s="1" t="s">
        <v>235</v>
      </c>
      <c r="L23" s="1" t="s">
        <v>235</v>
      </c>
      <c r="M23" s="1" t="s">
        <v>152</v>
      </c>
      <c r="N23" s="1" t="s">
        <v>152</v>
      </c>
      <c r="O23" s="1" t="s">
        <v>153</v>
      </c>
      <c r="P23" s="1" t="s">
        <v>154</v>
      </c>
      <c r="Q23" s="1" t="s">
        <v>155</v>
      </c>
      <c r="R23" s="1" t="s">
        <v>236</v>
      </c>
      <c r="S23" s="1" t="s">
        <v>157</v>
      </c>
      <c r="T23" s="1" t="s">
        <v>158</v>
      </c>
      <c r="U23" s="1" t="s">
        <v>159</v>
      </c>
    </row>
    <row r="24" s="1" customFormat="1" spans="1:21">
      <c r="A24" s="3">
        <v>17830473060</v>
      </c>
      <c r="B24" s="1" t="s">
        <v>237</v>
      </c>
      <c r="C24" s="1" t="s">
        <v>238</v>
      </c>
      <c r="D24" s="1" t="s">
        <v>239</v>
      </c>
      <c r="E24" s="1" t="s">
        <v>31</v>
      </c>
      <c r="F24" s="1" t="s">
        <v>240</v>
      </c>
      <c r="G24" s="1" t="s">
        <v>191</v>
      </c>
      <c r="H24" s="1" t="s">
        <v>149</v>
      </c>
      <c r="I24" s="1" t="s">
        <v>241</v>
      </c>
      <c r="J24" s="1" t="s">
        <v>151</v>
      </c>
      <c r="K24" s="1" t="s">
        <v>241</v>
      </c>
      <c r="L24" s="1" t="s">
        <v>241</v>
      </c>
      <c r="M24" s="1" t="s">
        <v>152</v>
      </c>
      <c r="N24" s="1" t="s">
        <v>152</v>
      </c>
      <c r="O24" s="1" t="s">
        <v>153</v>
      </c>
      <c r="P24" s="1" t="s">
        <v>154</v>
      </c>
      <c r="Q24" s="1" t="s">
        <v>155</v>
      </c>
      <c r="R24" s="1" t="s">
        <v>242</v>
      </c>
      <c r="S24" s="1" t="s">
        <v>157</v>
      </c>
      <c r="T24" s="1" t="s">
        <v>158</v>
      </c>
      <c r="U24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2022-05-05T01:54:33Z</dcterms:created>
  <dcterms:modified xsi:type="dcterms:W3CDTF">2022-05-05T01:58:52Z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FFFB412230A846BCBEE02EED69CF5640</vt:lpwstr>
  </property>
  <property fmtid="{D5CDD505-2E9C-101B-9397-08002B2CF9AE}" pid="3" name="KSOProductBuildVer">
    <vt:lpwstr>2052-11.1.0.11636</vt:lpwstr>
  </property>
</Properties>
</file>