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<sst xmlns="http://schemas.openxmlformats.org/spreadsheetml/2006/main" count="1139" uniqueCount="429">
  <si>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</si>
  <si>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</si>
  <si>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</si>
  <si>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</si>
  <si>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</si>
  <si>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</si>
  <si>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</si>
  <si>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</si>
  <si>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</si>
  <si>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</si>
  <si>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</si>
  <si>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</si>
  <si>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</si>
  <si>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</si>
  <si>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</si>
  <si>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</si>
  <si>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</si>
  <si>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</si>
  <si>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</si>
  <si>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</si>
  <si>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</si>
  <si>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</si>
  <si>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</si>
  <si>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</si>
  <si>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</si>
  <si>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16750649868	</t>
  </si>
  <si>
    <t>Ctrip</t>
  </si>
  <si>
    <t>正常</t>
  </si>
  <si>
    <t>[新加坡]新加坡史各士皇族酒店(Royal Plaza on Scotts)(56174646)</t>
  </si>
  <si>
    <t>豪华房&lt;不退款&gt;&lt;2人入住&gt;</t>
  </si>
  <si>
    <t>HKD</t>
  </si>
  <si>
    <t>Sim/Jason,Sim/Jason</t>
  </si>
  <si>
    <t>CA13030220506HKD</t>
  </si>
  <si>
    <t>未提现</t>
  </si>
  <si>
    <t>携程开票</t>
  </si>
  <si>
    <t xml:space="preserve">	</t>
  </si>
  <si>
    <t xml:space="preserve">17698310949	</t>
  </si>
  <si>
    <t>[新加坡]新加坡胡姬乡村俱乐部酒店(Orchid Country Club Singapore)(55851941)</t>
  </si>
  <si>
    <t>豪华家庭房大号床和2张单人床&lt;2人入住&gt;&lt;不退款&gt;</t>
  </si>
  <si>
    <t>Sim/Joanne</t>
  </si>
  <si>
    <t xml:space="preserve">2478413	</t>
  </si>
  <si>
    <t xml:space="preserve">38056	</t>
  </si>
  <si>
    <t xml:space="preserve">17745503250	</t>
  </si>
  <si>
    <t>[米兰]米兰马尔彭萨机场理念酒店(Idea Hotel Milano Malpensa Airport)(55414321)</t>
  </si>
  <si>
    <t>标准双床房&lt;2人入住&gt;&lt;不退款&gt;</t>
  </si>
  <si>
    <t>ryoo/changweon,ryoo/changweon,ryoo/changweon,ryoo/changweon</t>
  </si>
  <si>
    <t xml:space="preserve">18184453	</t>
  </si>
  <si>
    <t xml:space="preserve">17772938109	</t>
  </si>
  <si>
    <t>[巴厘岛]塞米亚克双六豪华酒店(Double - Six, Luxury Hotel - Seminyak)(56196490)</t>
  </si>
  <si>
    <t>休闲套房&lt;2人入住&gt;&lt;不退款&gt;&lt;早餐&gt;</t>
  </si>
  <si>
    <t>Bunardi/Elan</t>
  </si>
  <si>
    <t xml:space="preserve">2501993	</t>
  </si>
  <si>
    <t xml:space="preserve">17773440526	</t>
  </si>
  <si>
    <t>[吉隆坡]吉隆坡四季酒店(Four Seasons Hotel Kuala Lumpur)(55542782)</t>
  </si>
  <si>
    <t>城景特大床房&lt;2人入住&gt;&lt;不退款&gt;&lt;早餐&gt;</t>
  </si>
  <si>
    <t>Ng/Kim Yong</t>
  </si>
  <si>
    <t xml:space="preserve">3138204	</t>
  </si>
  <si>
    <t xml:space="preserve">17782753719	</t>
  </si>
  <si>
    <t>[蒙特利尔]蒙特利尔中心科洛姆酒店(Hotel Chrome Montreal Centre-Ville)(55391535)</t>
  </si>
  <si>
    <t>双人间 - 带两张双人床&lt;2人入住&gt;&lt;不退款&gt;</t>
  </si>
  <si>
    <t>LeBlanc/Casandra May Ellen,Archer/Tiegan Elizabeth</t>
  </si>
  <si>
    <t xml:space="preserve">58-26114-63076	</t>
  </si>
  <si>
    <t xml:space="preserve">17792709150	</t>
  </si>
  <si>
    <t>[济州市]济州天山商务酒店(Jeju Skyhill Business Hotel)(55585904)</t>
  </si>
  <si>
    <t>标准双床房&lt;不退款&gt;&lt;2人入住&gt;</t>
  </si>
  <si>
    <t>park/hyoseong</t>
  </si>
  <si>
    <t xml:space="preserve">17811975457	</t>
  </si>
  <si>
    <t>[迪拜]迪拜海滩Spa度假酒店(Dubai Marine Beach Resort &amp; Spa)(55320877)</t>
  </si>
  <si>
    <t>标准房&lt;2人入住&gt;&lt;不退款&gt;</t>
  </si>
  <si>
    <t>Attaalla/Raed</t>
  </si>
  <si>
    <t xml:space="preserve">17827121659	</t>
  </si>
  <si>
    <t>[圣徒皮特海滩]盲通度假村汽车旅馆(Blind Pass Resort Motel)(90386434)</t>
  </si>
  <si>
    <t>双人房, 2 张大床, 简易厨房&lt;2人入住&gt;&lt;不退款&gt;</t>
  </si>
  <si>
    <t>Adkins/Dana</t>
  </si>
  <si>
    <t xml:space="preserve">2519247	</t>
  </si>
  <si>
    <t xml:space="preserve">1928889848	</t>
  </si>
  <si>
    <t xml:space="preserve">17838963159	</t>
  </si>
  <si>
    <t>[迪拜]迪拜 - 阿勒马克图姆机场假日酒店(Holiday Inn Dubai Al-Maktoum Airport)(90204579)</t>
  </si>
  <si>
    <t>aranzanso/lovella</t>
  </si>
  <si>
    <t xml:space="preserve">2522869	</t>
  </si>
  <si>
    <t xml:space="preserve">17843746026	</t>
  </si>
  <si>
    <t>[伯尔尼]施伟泽霍夫伯尔尼酒店和温泉中心-立鼎世集团(Hotel Schweizerhof Bern &amp; the Spa- the Leading Hotels)(55801259)</t>
  </si>
  <si>
    <t>魅力房&lt;2人入住&gt;&lt;不退款&gt;</t>
  </si>
  <si>
    <t>Alouda/Naif Sami,Hothan/Noof Abdullah</t>
  </si>
  <si>
    <t xml:space="preserve">6793SD027949	</t>
  </si>
  <si>
    <t xml:space="preserve">17844275026	</t>
  </si>
  <si>
    <t>[乔治市]香格里拉集团槟城乔治城JEN酒店 (槟城对抗新冠肺炎认证)(JEN Penang Georgetown by Shangri-La (PenangFightCovid-19 Certified))(68545457)</t>
  </si>
  <si>
    <t>俱乐部豪华房（1张特大床）&lt;不退款&gt;&lt;2人入住&gt;</t>
  </si>
  <si>
    <t>Sia/Chee Hong</t>
  </si>
  <si>
    <t xml:space="preserve">2523878	</t>
  </si>
  <si>
    <t xml:space="preserve">Acknowledged	</t>
  </si>
  <si>
    <t xml:space="preserve">17849782075	</t>
  </si>
  <si>
    <t>[巴尼特]OYO伦敦芬奇利酒店(OYO Flagship London Finchley)(55822175)</t>
  </si>
  <si>
    <t>豪华大床房&lt;2人入住&gt;&lt;不退款&gt;</t>
  </si>
  <si>
    <t>Rahman/Sadia</t>
  </si>
  <si>
    <t xml:space="preserve">56291874	</t>
  </si>
  <si>
    <t xml:space="preserve">17857079204	</t>
  </si>
  <si>
    <t>[迪拜]迪拜朱美拉湖塔楼瑞享酒店(Mövenpick Hotel Jumeirah Lakes Towers Dubai)(89917056)</t>
  </si>
  <si>
    <t>高级双床房湖景&lt;2人入住&gt;&lt;不退款&gt;</t>
  </si>
  <si>
    <t>XU/WEIZHONG</t>
  </si>
  <si>
    <t xml:space="preserve">17858758975	</t>
  </si>
  <si>
    <t>[雷德克利夫]山王马拉克达珀斯机场酒店(Sanno Marracoonda Perth Airport Hotel)(91812152)</t>
  </si>
  <si>
    <t>Scorer/Brett</t>
  </si>
  <si>
    <t xml:space="preserve">EXP-1933058211	</t>
  </si>
  <si>
    <t xml:space="preserve">17863810231	</t>
  </si>
  <si>
    <t>[多伦多]多伦多香格里拉大酒店(Shangri-La Toronto)(56185710)</t>
  </si>
  <si>
    <t>行政两大床房&lt;2人入住&gt;&lt;不退款&gt;</t>
  </si>
  <si>
    <t>Ibrahim/Ruwayda Abdiaziz,Gaal/Mulki Hassan</t>
  </si>
  <si>
    <t xml:space="preserve">17864180229	</t>
  </si>
  <si>
    <t>[檀香山]威基基海滩步行特朗普国际酒店(Trump International Hotel Waikiki)(55505433)</t>
  </si>
  <si>
    <t>城景豪华房&lt;不退款&gt;&lt;2人入住&gt;</t>
  </si>
  <si>
    <t>JIANG/XIXIAN</t>
  </si>
  <si>
    <t xml:space="preserve">17869090549	</t>
  </si>
  <si>
    <t>[首尔]驿三新罗舒泰酒店(Shilla Stay Yeoksam)(68031233)</t>
  </si>
  <si>
    <t>标准双人房&lt;不退款&gt;&lt;2人入住&gt;</t>
  </si>
  <si>
    <t>JIN/CHENGYU</t>
  </si>
  <si>
    <t xml:space="preserve">17869150116	</t>
  </si>
  <si>
    <t>[墨西哥城]墨西哥城圣塔菲斯塔迪亚套房酒店(Stadía Suites Mexico City Santa Fe)(55465476)</t>
  </si>
  <si>
    <t>行政套房&lt;2人入住&gt;&lt;不退款&gt;</t>
  </si>
  <si>
    <t>ZHAO/GUANGXIN</t>
  </si>
  <si>
    <t xml:space="preserve">108695135	</t>
  </si>
  <si>
    <t xml:space="preserve">17869923441	</t>
  </si>
  <si>
    <t>[Ninh Thang]宁平隐秘魅力度假酒店(Ninh Binh Hidden Charm Hotel &amp; Resort)(55543090)</t>
  </si>
  <si>
    <t>行政房&lt;2人入住&gt;&lt;不退款&gt;&lt;早餐&gt;</t>
  </si>
  <si>
    <t>Hoang/Hai,Hoang/Hai</t>
  </si>
  <si>
    <t xml:space="preserve">226851	</t>
  </si>
  <si>
    <t xml:space="preserve">17871297829	</t>
  </si>
  <si>
    <t>[迪拜]迪拜阿尔巴沙希尔顿逸林酒店(DoubleTree by Hilton Hotel and Residences Dubai – Al Barsha)(70391174)</t>
  </si>
  <si>
    <t>客房&lt;早餐&gt;&lt;不退款&gt;&lt;2人入住&gt;</t>
  </si>
  <si>
    <t>JIANG/DUXIN,WANG/LINA</t>
  </si>
  <si>
    <t xml:space="preserve">17871590474	</t>
  </si>
  <si>
    <t>[茂物市]茂物阿斯顿桑图湖度假村和会议中心(ASTON Sentul Lake Resort &amp; Conference Center)(56174586)</t>
  </si>
  <si>
    <t>豪华房&lt;2人入住&gt;&lt;不退款&gt;&lt;早餐&gt;</t>
  </si>
  <si>
    <t>yuli/Yuli,faridi/faridi</t>
  </si>
  <si>
    <t xml:space="preserve">17871983800	</t>
  </si>
  <si>
    <t>[Malalayang]贝斯特韦斯特泻湖酒店(Best Western the Lagoon Hotel)(89932413)</t>
  </si>
  <si>
    <t>豪华房(大床)&lt;2人入住&gt;&lt;不退款&gt;&lt;早餐&gt;</t>
  </si>
  <si>
    <t>Quadarusman/Emanuel ,Launardo/Stephanus Ridwan</t>
  </si>
  <si>
    <t xml:space="preserve">2531527	</t>
  </si>
  <si>
    <t xml:space="preserve">396579047	</t>
  </si>
  <si>
    <t xml:space="preserve">17872038592	</t>
  </si>
  <si>
    <t>[马德里]歌剧院酒店(Hotel Opera)(55680539)</t>
  </si>
  <si>
    <t>双人床房&lt;不退款&gt;&lt;2人入住&gt;</t>
  </si>
  <si>
    <t>HUANG/XUDONG,ZHAO/YING</t>
  </si>
  <si>
    <t xml:space="preserve">17872354895	</t>
  </si>
  <si>
    <t>[波恩]波恩卡梅哈大酒店(Kameha Grand Bonn)(55543018)</t>
  </si>
  <si>
    <t>尊贵特大床房&lt;2人入住&gt;&lt;不退款&gt;</t>
  </si>
  <si>
    <t>Guitian/Sara</t>
  </si>
  <si>
    <t xml:space="preserve">108730990	</t>
  </si>
  <si>
    <t>取消</t>
  </si>
  <si>
    <t xml:space="preserve">17877980960	</t>
  </si>
  <si>
    <t>[汉堡]欧洲汉堡中央火车站诺富姆酒店(Novum Hotel Continental Hamburg Hauptbahnhof)(55329088)</t>
  </si>
  <si>
    <t>舒适三人间&lt;2人入住&gt;&lt;不退款&gt;</t>
  </si>
  <si>
    <t>Fisker/Jens</t>
  </si>
  <si>
    <t>EXPEDIA_1934711989</t>
  </si>
  <si>
    <t xml:space="preserve">EXPEDIA_1934711991	</t>
  </si>
  <si>
    <t xml:space="preserve">17878080089	</t>
  </si>
  <si>
    <t>[利雪]利雪大教堂原生酒店(The Originals City, Hôtel Cathédrale, Lisieux (Inter-Hotel))(80331338)</t>
  </si>
  <si>
    <t>标准双人房&lt;2人入住&gt;&lt;不退款&gt;</t>
  </si>
  <si>
    <t>Benboubaker Sottile/Elodie,Benboubaker/Hamza</t>
  </si>
  <si>
    <t xml:space="preserve">17878448535	</t>
  </si>
  <si>
    <t>[吉隆坡]文华东方酒店(Mandarin Oriental, Kuala Lumpur)(55599102)</t>
  </si>
  <si>
    <t>豪华公园景观特大床房&lt;不退款&gt;&lt;2人入住&gt;</t>
  </si>
  <si>
    <t>Uyecio/Christiane ,Lim/Ban Leng Matthew</t>
  </si>
  <si>
    <t xml:space="preserve">516SD105631	</t>
  </si>
  <si>
    <t xml:space="preserve">17878759947	</t>
  </si>
  <si>
    <t>[巴厘岛]丹那美拉艺术度假酒店(Tanah Merah Art Resort)(55611672)</t>
  </si>
  <si>
    <t>豪华双人一室房&lt;2人入住&gt;&lt;不退款&gt;&lt;早餐&gt;</t>
  </si>
  <si>
    <t>SCHREURS/ONNO PIETER PAUL</t>
  </si>
  <si>
    <t xml:space="preserve">17878914019	</t>
  </si>
  <si>
    <t>[纽约]肯尼迪机场洛克威大道牙买加舒眠酒店(Sleep Inn JFK Airport Rockaway Blvd Jamaica)(90366448)</t>
  </si>
  <si>
    <t>特大床房&lt;2人入住&gt;&lt;不退款&gt;&lt;早餐&gt;</t>
  </si>
  <si>
    <t>LIU/XIANG,ZHENHAI/GUO</t>
  </si>
  <si>
    <t xml:space="preserve">47111568276	</t>
  </si>
  <si>
    <t xml:space="preserve">17881974824	</t>
  </si>
  <si>
    <t>[博德鲁姆]蒂尔套房酒店(Manastir Hotel &amp; Suites)(55367550)</t>
  </si>
  <si>
    <t>WU/JIE,Su/MENGMENG</t>
  </si>
  <si>
    <t xml:space="preserve">17882820665	</t>
  </si>
  <si>
    <t>Azeem/Saad</t>
  </si>
  <si>
    <t xml:space="preserve">48646032	</t>
  </si>
  <si>
    <t xml:space="preserve">17883020387	</t>
  </si>
  <si>
    <t>[埃斯特波纳]厄尔巴岛艾斯塔波海水浴温泉酒店(Elba Estepona Gran Hotel &amp; Thalasso Spa)(55768646)</t>
  </si>
  <si>
    <t>园景豪华房&lt;2人入住&gt;&lt;不退款&gt;&lt;早餐&gt;</t>
  </si>
  <si>
    <t>Salcedo /Crisostomo</t>
  </si>
  <si>
    <t xml:space="preserve">17883349952	</t>
  </si>
  <si>
    <t>[迪拜]迪拜德拉购物中心罗弗酒店(Rove City Center)(68545365)</t>
  </si>
  <si>
    <t>Rover客房&lt;2人入住&gt;&lt;不退款&gt;</t>
  </si>
  <si>
    <t>GONG/XUYANG,WANG/HAN,ZHANG/YANG,ZHOU/SHENGFA</t>
  </si>
  <si>
    <t>退单</t>
  </si>
  <si>
    <t>，</t>
  </si>
  <si>
    <t xml:space="preserve"> 75895 HKD</t>
  </si>
  <si>
    <t>A220506095912481</t>
  </si>
  <si>
    <t>总计：75895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</si>
  <si>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</si>
  <si>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</si>
  <si>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</si>
  <si>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</si>
  <si>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</si>
  <si>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</si>
  <si>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</si>
  <si>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</si>
  <si>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</si>
  <si>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</si>
  <si>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</si>
  <si>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</si>
  <si>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</si>
  <si>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</si>
  <si>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</si>
  <si>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</si>
  <si>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</si>
  <si>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</si>
  <si>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</si>
  <si>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2534452</t>
  </si>
  <si>
    <t>迪拜德拉购物中心罗弗酒店</t>
  </si>
  <si>
    <t>GONG XUYANG,WANG HAN,ZHANG YANG,ZHOU SHENGFA</t>
  </si>
  <si>
    <t>2022-05-03</t>
  </si>
  <si>
    <t>退房日周结</t>
  </si>
  <si>
    <t>759.24</t>
  </si>
  <si>
    <t>900.00</t>
  </si>
  <si>
    <t>0</t>
  </si>
  <si>
    <t>0.00</t>
  </si>
  <si>
    <t>携程汇智国际直连</t>
  </si>
  <si>
    <t>925</t>
  </si>
  <si>
    <t>2022-05-02 20:32:05</t>
  </si>
  <si>
    <t>否</t>
  </si>
  <si>
    <t>汇智国际旅游发展有限公司</t>
  </si>
  <si>
    <t>直连</t>
  </si>
  <si>
    <t>2534300</t>
  </si>
  <si>
    <t>厄尔巴岛艾斯塔波海水浴温泉酒店</t>
  </si>
  <si>
    <t>Salcedo Crisostomo</t>
  </si>
  <si>
    <t>1038.47</t>
  </si>
  <si>
    <t>1231.00</t>
  </si>
  <si>
    <t>2022-05-02 19:08:40</t>
  </si>
  <si>
    <t>2534190</t>
  </si>
  <si>
    <t>迪拜 - 阿勒马克图姆机场假日酒店</t>
  </si>
  <si>
    <t>Azeem Saad</t>
  </si>
  <si>
    <t>502.79</t>
  </si>
  <si>
    <t>596.00</t>
  </si>
  <si>
    <t>2022-05-02 18:17:41</t>
  </si>
  <si>
    <t>2533828</t>
  </si>
  <si>
    <t>蒂尔套房酒店</t>
  </si>
  <si>
    <t>WU JIE,Su MENGMENG</t>
  </si>
  <si>
    <t>345.03</t>
  </si>
  <si>
    <t>409.00</t>
  </si>
  <si>
    <t>2022-05-02 14:40:55</t>
  </si>
  <si>
    <t>2533627</t>
  </si>
  <si>
    <t>肯尼迪机场洛克威大道牙买加舒眠酒店</t>
  </si>
  <si>
    <t>LIU XIANG,ZHENHAI GUO</t>
  </si>
  <si>
    <t>1631.52</t>
  </si>
  <si>
    <t>1934.00</t>
  </si>
  <si>
    <t>2022-05-02 12:34:21</t>
  </si>
  <si>
    <t>2533235</t>
  </si>
  <si>
    <t>吉隆坡文华东方酒店</t>
  </si>
  <si>
    <t>Uyecio Christiane,Lim Ban Leng Matthew</t>
  </si>
  <si>
    <t>983.64</t>
  </si>
  <si>
    <t>1166.00</t>
  </si>
  <si>
    <t>2022-05-02 08:23:56</t>
  </si>
  <si>
    <t>2532976</t>
  </si>
  <si>
    <t>利雪大教堂原生酒店</t>
  </si>
  <si>
    <t>Benboubaker Sottile Elodie,Benboubaker Hamza</t>
  </si>
  <si>
    <t>377.93</t>
  </si>
  <si>
    <t>448.00</t>
  </si>
  <si>
    <t>2022-05-02 00:09:44</t>
  </si>
  <si>
    <t>2022-05-01</t>
  </si>
  <si>
    <t>2532948</t>
  </si>
  <si>
    <t>汉堡大陆诺富姆酒店</t>
  </si>
  <si>
    <t>Fisker Jens</t>
  </si>
  <si>
    <t>1334.58</t>
  </si>
  <si>
    <t>1582.00</t>
  </si>
  <si>
    <t>2022-05-01 23:37:58</t>
  </si>
  <si>
    <t>2531665</t>
  </si>
  <si>
    <t>波恩卡梅哈大酒店</t>
  </si>
  <si>
    <t>Guitian Sara</t>
  </si>
  <si>
    <t>941.46</t>
  </si>
  <si>
    <t>1116.00</t>
  </si>
  <si>
    <t>2022-05-01 02:31:12</t>
  </si>
  <si>
    <t>2022-04-30</t>
  </si>
  <si>
    <t>2531545</t>
  </si>
  <si>
    <t>歌剧院酒店</t>
  </si>
  <si>
    <t>HUANG XUDONG,ZHAO YING</t>
  </si>
  <si>
    <t>609.92</t>
  </si>
  <si>
    <t>723.00</t>
  </si>
  <si>
    <t>2022-04-30 22:46:17</t>
  </si>
  <si>
    <t>2531527</t>
  </si>
  <si>
    <t>贝斯特韦斯特泻湖酒店</t>
  </si>
  <si>
    <t>Quadarusman Emanuel,Launardo Stephanus Ridwan</t>
  </si>
  <si>
    <t>253.08</t>
  </si>
  <si>
    <t>300.00</t>
  </si>
  <si>
    <t>2022-04-30 22:50:38</t>
  </si>
  <si>
    <t>2531242</t>
  </si>
  <si>
    <t>迪拜阿尔巴沙希尔顿逸林酒店</t>
  </si>
  <si>
    <t>JIANG DUXIN,WANG LINA</t>
  </si>
  <si>
    <t>1237.56</t>
  </si>
  <si>
    <t>1467.00</t>
  </si>
  <si>
    <t>2022-04-30 19:17:47</t>
  </si>
  <si>
    <t>2530733</t>
  </si>
  <si>
    <t>宁平隐世魅力酒店</t>
  </si>
  <si>
    <t>Hoang Hai,Hoang Hai</t>
  </si>
  <si>
    <t>1133.80</t>
  </si>
  <si>
    <t>1344.00</t>
  </si>
  <si>
    <t>2022-04-30 12:38:40</t>
  </si>
  <si>
    <t>2530237</t>
  </si>
  <si>
    <t>圣达菲视距套房酒店</t>
  </si>
  <si>
    <t>ZHAO GUANGXIN</t>
  </si>
  <si>
    <t>651.26</t>
  </si>
  <si>
    <t>772.00</t>
  </si>
  <si>
    <t>2022-04-30 07:06:31</t>
  </si>
  <si>
    <t>2530171</t>
  </si>
  <si>
    <t>驿三新罗舒泰酒店</t>
  </si>
  <si>
    <t>JIN CHENGYU</t>
  </si>
  <si>
    <t>2105.63</t>
  </si>
  <si>
    <t>2496.00</t>
  </si>
  <si>
    <t>2022-04-30 04:03:08</t>
  </si>
  <si>
    <t>2022-04-29</t>
  </si>
  <si>
    <t>2529186</t>
  </si>
  <si>
    <t>威基基海滩步行特朗普国际酒店</t>
  </si>
  <si>
    <t>JIANG XIXIAN</t>
  </si>
  <si>
    <t>9219.22</t>
  </si>
  <si>
    <t>10900.00</t>
  </si>
  <si>
    <t>2022-04-29 14:45:13</t>
  </si>
  <si>
    <t>2529030</t>
  </si>
  <si>
    <t>多伦多香格里拉大酒店</t>
  </si>
  <si>
    <t>Ibrahim Ruwayda Abdiaziz,Gaal Mulki Hassan</t>
  </si>
  <si>
    <t>6015.33</t>
  </si>
  <si>
    <t>7112.00</t>
  </si>
  <si>
    <t>2022-04-29 13:05:42</t>
  </si>
  <si>
    <t>2022-04-28</t>
  </si>
  <si>
    <t>2528430</t>
  </si>
  <si>
    <t>雷德克利夫山王马拉克达珀斯机场酒店</t>
  </si>
  <si>
    <t>Scorer Brett</t>
  </si>
  <si>
    <t>3478.55</t>
  </si>
  <si>
    <t>4152.00</t>
  </si>
  <si>
    <t>2022-04-28 18:55:40</t>
  </si>
  <si>
    <t>2527577</t>
  </si>
  <si>
    <t>迪拜朱美拉湖塔楼瑞享酒店</t>
  </si>
  <si>
    <t>XU WEIZHONG</t>
  </si>
  <si>
    <t>1999.83</t>
  </si>
  <si>
    <t>2387.00</t>
  </si>
  <si>
    <t>2022-04-28 04:34:59</t>
  </si>
  <si>
    <t>2022-04-26</t>
  </si>
  <si>
    <t>2525511</t>
  </si>
  <si>
    <t>OYO伦敦芬奇利酒店</t>
  </si>
  <si>
    <t>Rahman Sadia</t>
  </si>
  <si>
    <t>3545.54</t>
  </si>
  <si>
    <t>4235.00</t>
  </si>
  <si>
    <t>2022-04-26 13:35:08</t>
  </si>
  <si>
    <t>2022-04-25</t>
  </si>
  <si>
    <t>2523878</t>
  </si>
  <si>
    <t>香格里拉集团槟城乔治城JEN酒店</t>
  </si>
  <si>
    <t>Sia Chee Hong</t>
  </si>
  <si>
    <t>692.72</t>
  </si>
  <si>
    <t>835.00</t>
  </si>
  <si>
    <t>2022-04-25 11:02:54</t>
  </si>
  <si>
    <t>2523594</t>
  </si>
  <si>
    <t>施伟泽霍夫伯尔尼酒店和温泉中心-立鼎世集团</t>
  </si>
  <si>
    <t>Alouda Naif Sami,Hothan Noof Abdullah</t>
  </si>
  <si>
    <t>12415.79</t>
  </si>
  <si>
    <t>14966.00</t>
  </si>
  <si>
    <t>2022-04-25 01:56:10</t>
  </si>
  <si>
    <t>2022-04-24</t>
  </si>
  <si>
    <t>2522869</t>
  </si>
  <si>
    <t>aranzanso lovella</t>
  </si>
  <si>
    <t>211.68</t>
  </si>
  <si>
    <t>255.00</t>
  </si>
  <si>
    <t>2022-04-24 14:10:52</t>
  </si>
  <si>
    <t>2022-04-21</t>
  </si>
  <si>
    <t>2519247</t>
  </si>
  <si>
    <t>盲通度假村汽车旅馆</t>
  </si>
  <si>
    <t>Adkins Dana</t>
  </si>
  <si>
    <t>911.73</t>
  </si>
  <si>
    <t>1112.00</t>
  </si>
  <si>
    <t>2022-04-21 03:26:16</t>
  </si>
  <si>
    <t>2022-04-17</t>
  </si>
  <si>
    <t>2514317</t>
  </si>
  <si>
    <t>迪拜海滩Spa度假酒店</t>
  </si>
  <si>
    <t>Attaalla Raed</t>
  </si>
  <si>
    <t>1041.54</t>
  </si>
  <si>
    <t>1280.00</t>
  </si>
  <si>
    <t>2022-04-17 03:18:41</t>
  </si>
  <si>
    <t>2022-04-12</t>
  </si>
  <si>
    <t>2507861</t>
  </si>
  <si>
    <t>济州天山商务酒店</t>
  </si>
  <si>
    <t>park hyoseong</t>
  </si>
  <si>
    <t>113.97</t>
  </si>
  <si>
    <t>140.00</t>
  </si>
  <si>
    <t>2022-04-12 20:29:38</t>
  </si>
  <si>
    <t>2022-04-10</t>
  </si>
  <si>
    <t>2505226</t>
  </si>
  <si>
    <t>蒙特利尔中心科洛姆酒店</t>
  </si>
  <si>
    <t>LeBlanc Casandra May Ellen,Archer Tiegan Elizabeth</t>
  </si>
  <si>
    <t>470.96</t>
  </si>
  <si>
    <t>579.00</t>
  </si>
  <si>
    <t>2022-04-10 09:12:06</t>
  </si>
  <si>
    <t>2022-04-07</t>
  </si>
  <si>
    <t>2502362</t>
  </si>
  <si>
    <t>吉隆坡四季酒店</t>
  </si>
  <si>
    <t>Ng Kim Yong</t>
  </si>
  <si>
    <t>3296.72</t>
  </si>
  <si>
    <t>4056.00</t>
  </si>
  <si>
    <t>2022-04-07 23:04:52</t>
  </si>
  <si>
    <t>2501993</t>
  </si>
  <si>
    <t>塞米亚克双六豪华酒店</t>
  </si>
  <si>
    <t>Bunardi Elan</t>
  </si>
  <si>
    <t>3195.93</t>
  </si>
  <si>
    <t>3932.00</t>
  </si>
  <si>
    <t>2022-04-07 19:29:41</t>
  </si>
  <si>
    <t>2022-04-01</t>
  </si>
  <si>
    <t>2493456</t>
  </si>
  <si>
    <t>米兰马尔彭萨机场理念酒店</t>
  </si>
  <si>
    <t>ryoo changweon,ryoo changweon,ryoo changweon,ryoo changweon</t>
  </si>
  <si>
    <t>671.43</t>
  </si>
  <si>
    <t>828.00</t>
  </si>
  <si>
    <t>2022-04-01 17:11:53</t>
  </si>
  <si>
    <t>2022-03-22</t>
  </si>
  <si>
    <t>2478413</t>
  </si>
  <si>
    <t>新加坡胡姬乡村俱乐部酒店</t>
  </si>
  <si>
    <t>Sim Joanne</t>
  </si>
  <si>
    <t>2149.27</t>
  </si>
  <si>
    <t>2642.00</t>
  </si>
  <si>
    <t>2022-03-22 18:46:18</t>
  </si>
  <si>
    <t>2021-11-07</t>
  </si>
  <si>
    <t>2291799</t>
  </si>
  <si>
    <t>新加坡史各士皇族酒店</t>
  </si>
  <si>
    <t>Sim Jason,Sim Jason</t>
  </si>
  <si>
    <t>923.37</t>
  </si>
  <si>
    <t>1121.00</t>
  </si>
  <si>
    <t>-1121</t>
  </si>
  <si>
    <t>-923</t>
  </si>
  <si>
    <t>2021-11-07 00:30:03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</si>
</sst>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8" borderId="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44684</v>
      </c>
      <c r="H2" s="4">
        <v>1</v>
      </c>
      <c r="I2" s="4">
        <v>1</v>
      </c>
      <c r="J2" s="4">
        <v>1</v>
      </c>
      <c r="K2" s="4" t="s">
        <v>30</v>
      </c>
      <c r="L2" s="4">
        <v>1121</v>
      </c>
      <c r="M2" s="4">
        <v>1121</v>
      </c>
      <c r="N2" s="4" t="s">
        <v>31</v>
      </c>
      <c r="O2" s="4" t="s">
        <v>32</v>
      </c>
      <c r="P2" s="4" t="s">
        <v>33</v>
      </c>
      <c r="Q2" s="4">
        <v>0</v>
      </c>
      <c r="R2" s="7">
        <v>44507</v>
      </c>
      <c r="S2" s="6">
        <v>44687</v>
      </c>
      <c r="T2" s="4" t="s">
        <v>34</v>
      </c>
      <c r="U2" s="4">
        <v>1121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44682</v>
      </c>
      <c r="G3" s="6">
        <v>44684</v>
      </c>
      <c r="H3" s="4">
        <v>1</v>
      </c>
      <c r="I3" s="4">
        <v>2</v>
      </c>
      <c r="J3" s="4">
        <v>2</v>
      </c>
      <c r="K3" s="4" t="s">
        <v>30</v>
      </c>
      <c r="L3" s="4">
        <v>2642</v>
      </c>
      <c r="M3" s="4">
        <v>2642</v>
      </c>
      <c r="N3" s="4" t="s">
        <v>39</v>
      </c>
      <c r="O3" s="4" t="s">
        <v>32</v>
      </c>
      <c r="P3" s="4" t="s">
        <v>33</v>
      </c>
      <c r="Q3" s="4">
        <v>0</v>
      </c>
      <c r="R3" s="7">
        <v>44642</v>
      </c>
      <c r="S3" s="6">
        <v>44687</v>
      </c>
      <c r="T3" s="4" t="s">
        <v>34</v>
      </c>
      <c r="U3" s="4">
        <v>2642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6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44683</v>
      </c>
      <c r="G4" s="6">
        <v>44684</v>
      </c>
      <c r="H4" s="4">
        <v>2</v>
      </c>
      <c r="I4" s="4">
        <v>1</v>
      </c>
      <c r="J4" s="4">
        <v>2</v>
      </c>
      <c r="K4" s="4" t="s">
        <v>30</v>
      </c>
      <c r="L4" s="4">
        <v>828</v>
      </c>
      <c r="M4" s="4">
        <v>828</v>
      </c>
      <c r="N4" s="4" t="s">
        <v>45</v>
      </c>
      <c r="O4" s="4" t="s">
        <v>32</v>
      </c>
      <c r="P4" s="4" t="s">
        <v>33</v>
      </c>
      <c r="Q4" s="4">
        <v>0</v>
      </c>
      <c r="R4" s="7">
        <v>44652</v>
      </c>
      <c r="S4" s="6">
        <v>44687</v>
      </c>
      <c r="T4" s="4" t="s">
        <v>34</v>
      </c>
      <c r="U4" s="4">
        <v>828</v>
      </c>
      <c r="V4" s="4">
        <v>0</v>
      </c>
      <c r="W4" s="4">
        <v>0</v>
      </c>
      <c r="X4" s="4" t="s">
        <v>35</v>
      </c>
      <c r="Y4" s="4">
        <v>18184454</v>
      </c>
      <c r="Z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44682</v>
      </c>
      <c r="G5" s="6">
        <v>44684</v>
      </c>
      <c r="H5" s="4">
        <v>2</v>
      </c>
      <c r="I5" s="4">
        <v>2</v>
      </c>
      <c r="J5" s="4">
        <v>4</v>
      </c>
      <c r="K5" s="4" t="s">
        <v>30</v>
      </c>
      <c r="L5" s="4">
        <v>3932</v>
      </c>
      <c r="M5" s="4">
        <v>3932</v>
      </c>
      <c r="N5" s="4" t="s">
        <v>50</v>
      </c>
      <c r="O5" s="4" t="s">
        <v>32</v>
      </c>
      <c r="P5" s="4" t="s">
        <v>33</v>
      </c>
      <c r="Q5" s="4">
        <v>0</v>
      </c>
      <c r="R5" s="7">
        <v>44658</v>
      </c>
      <c r="S5" s="6">
        <v>44687</v>
      </c>
      <c r="T5" s="4" t="s">
        <v>34</v>
      </c>
      <c r="U5" s="4">
        <v>3932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44681</v>
      </c>
      <c r="G6" s="6">
        <v>44684</v>
      </c>
      <c r="H6" s="4">
        <v>1</v>
      </c>
      <c r="I6" s="4">
        <v>3</v>
      </c>
      <c r="J6" s="4">
        <v>3</v>
      </c>
      <c r="K6" s="4" t="s">
        <v>30</v>
      </c>
      <c r="L6" s="4">
        <v>4056</v>
      </c>
      <c r="M6" s="4">
        <v>4056</v>
      </c>
      <c r="N6" s="4" t="s">
        <v>55</v>
      </c>
      <c r="O6" s="4" t="s">
        <v>32</v>
      </c>
      <c r="P6" s="4" t="s">
        <v>33</v>
      </c>
      <c r="Q6" s="4">
        <v>0</v>
      </c>
      <c r="R6" s="7">
        <v>44658</v>
      </c>
      <c r="S6" s="6">
        <v>44687</v>
      </c>
      <c r="T6" s="4" t="s">
        <v>34</v>
      </c>
      <c r="U6" s="4">
        <v>4056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44683</v>
      </c>
      <c r="G7" s="6">
        <v>44684</v>
      </c>
      <c r="H7" s="4">
        <v>1</v>
      </c>
      <c r="I7" s="4">
        <v>1</v>
      </c>
      <c r="J7" s="4">
        <v>1</v>
      </c>
      <c r="K7" s="4" t="s">
        <v>30</v>
      </c>
      <c r="L7" s="4">
        <v>579</v>
      </c>
      <c r="M7" s="4">
        <v>579</v>
      </c>
      <c r="N7" s="4" t="s">
        <v>60</v>
      </c>
      <c r="O7" s="4" t="s">
        <v>32</v>
      </c>
      <c r="P7" s="4" t="s">
        <v>33</v>
      </c>
      <c r="Q7" s="4">
        <v>0</v>
      </c>
      <c r="R7" s="7">
        <v>44661</v>
      </c>
      <c r="S7" s="6">
        <v>44687</v>
      </c>
      <c r="T7" s="4" t="s">
        <v>34</v>
      </c>
      <c r="U7" s="4">
        <v>579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44683</v>
      </c>
      <c r="G8" s="6">
        <v>44684</v>
      </c>
      <c r="H8" s="4">
        <v>1</v>
      </c>
      <c r="I8" s="4">
        <v>1</v>
      </c>
      <c r="J8" s="4">
        <v>1</v>
      </c>
      <c r="K8" s="4" t="s">
        <v>30</v>
      </c>
      <c r="L8" s="4">
        <v>140</v>
      </c>
      <c r="M8" s="4">
        <v>140</v>
      </c>
      <c r="N8" s="4" t="s">
        <v>65</v>
      </c>
      <c r="O8" s="4" t="s">
        <v>32</v>
      </c>
      <c r="P8" s="4" t="s">
        <v>33</v>
      </c>
      <c r="Q8" s="4">
        <v>0</v>
      </c>
      <c r="R8" s="7">
        <v>44663</v>
      </c>
      <c r="S8" s="6">
        <v>44687</v>
      </c>
      <c r="T8" s="4" t="s">
        <v>34</v>
      </c>
      <c r="U8" s="4">
        <v>140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44683</v>
      </c>
      <c r="G9" s="6">
        <v>44684</v>
      </c>
      <c r="H9" s="4">
        <v>1</v>
      </c>
      <c r="I9" s="4">
        <v>1</v>
      </c>
      <c r="J9" s="4">
        <v>1</v>
      </c>
      <c r="K9" s="4" t="s">
        <v>30</v>
      </c>
      <c r="L9" s="4">
        <v>1280</v>
      </c>
      <c r="M9" s="4">
        <v>1280</v>
      </c>
      <c r="N9" s="4" t="s">
        <v>69</v>
      </c>
      <c r="O9" s="4" t="s">
        <v>32</v>
      </c>
      <c r="P9" s="4" t="s">
        <v>33</v>
      </c>
      <c r="Q9" s="4">
        <v>0</v>
      </c>
      <c r="R9" s="7">
        <v>44668</v>
      </c>
      <c r="S9" s="6">
        <v>44687</v>
      </c>
      <c r="T9" s="4" t="s">
        <v>34</v>
      </c>
      <c r="U9" s="4">
        <v>1280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44683</v>
      </c>
      <c r="G10" s="6">
        <v>44684</v>
      </c>
      <c r="H10" s="4">
        <v>1</v>
      </c>
      <c r="I10" s="4">
        <v>1</v>
      </c>
      <c r="J10" s="4">
        <v>1</v>
      </c>
      <c r="K10" s="4" t="s">
        <v>30</v>
      </c>
      <c r="L10" s="4">
        <v>1112</v>
      </c>
      <c r="M10" s="4">
        <v>1112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44672</v>
      </c>
      <c r="S10" s="6">
        <v>44687</v>
      </c>
      <c r="T10" s="4" t="s">
        <v>34</v>
      </c>
      <c r="U10" s="4">
        <v>1112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68</v>
      </c>
      <c r="F11" s="6">
        <v>44683</v>
      </c>
      <c r="G11" s="6">
        <v>44684</v>
      </c>
      <c r="H11" s="4">
        <v>1</v>
      </c>
      <c r="I11" s="4">
        <v>1</v>
      </c>
      <c r="J11" s="4">
        <v>1</v>
      </c>
      <c r="K11" s="4" t="s">
        <v>30</v>
      </c>
      <c r="L11" s="4">
        <v>255</v>
      </c>
      <c r="M11" s="4">
        <v>255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44675</v>
      </c>
      <c r="S11" s="6">
        <v>44687</v>
      </c>
      <c r="T11" s="4" t="s">
        <v>34</v>
      </c>
      <c r="U11" s="4">
        <v>255</v>
      </c>
      <c r="V11" s="4">
        <v>0</v>
      </c>
      <c r="W11" s="4">
        <v>0</v>
      </c>
      <c r="X11" s="4" t="s">
        <v>79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44679</v>
      </c>
      <c r="G12" s="6">
        <v>44684</v>
      </c>
      <c r="H12" s="4">
        <v>1</v>
      </c>
      <c r="I12" s="4">
        <v>5</v>
      </c>
      <c r="J12" s="4">
        <v>5</v>
      </c>
      <c r="K12" s="4" t="s">
        <v>30</v>
      </c>
      <c r="L12" s="4">
        <v>14966</v>
      </c>
      <c r="M12" s="4">
        <v>14966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44676</v>
      </c>
      <c r="S12" s="6">
        <v>44687</v>
      </c>
      <c r="T12" s="4" t="s">
        <v>34</v>
      </c>
      <c r="U12" s="4">
        <v>14966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44683</v>
      </c>
      <c r="G13" s="6">
        <v>44684</v>
      </c>
      <c r="H13" s="4">
        <v>1</v>
      </c>
      <c r="I13" s="4">
        <v>1</v>
      </c>
      <c r="J13" s="4">
        <v>1</v>
      </c>
      <c r="K13" s="4" t="s">
        <v>30</v>
      </c>
      <c r="L13" s="4">
        <v>835</v>
      </c>
      <c r="M13" s="4">
        <v>835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44676</v>
      </c>
      <c r="S13" s="6">
        <v>44687</v>
      </c>
      <c r="T13" s="4" t="s">
        <v>34</v>
      </c>
      <c r="U13" s="4">
        <v>835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44677</v>
      </c>
      <c r="G14" s="6">
        <v>44684</v>
      </c>
      <c r="H14" s="4">
        <v>1</v>
      </c>
      <c r="I14" s="4">
        <v>7</v>
      </c>
      <c r="J14" s="4">
        <v>7</v>
      </c>
      <c r="K14" s="4" t="s">
        <v>30</v>
      </c>
      <c r="L14" s="4">
        <v>4235</v>
      </c>
      <c r="M14" s="4">
        <v>4235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44677</v>
      </c>
      <c r="S14" s="6">
        <v>44687</v>
      </c>
      <c r="T14" s="4" t="s">
        <v>34</v>
      </c>
      <c r="U14" s="4">
        <v>4235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44681</v>
      </c>
      <c r="G15" s="6">
        <v>44684</v>
      </c>
      <c r="H15" s="4">
        <v>1</v>
      </c>
      <c r="I15" s="4">
        <v>3</v>
      </c>
      <c r="J15" s="4">
        <v>3</v>
      </c>
      <c r="K15" s="4" t="s">
        <v>30</v>
      </c>
      <c r="L15" s="4">
        <v>2387</v>
      </c>
      <c r="M15" s="4">
        <v>2387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44679</v>
      </c>
      <c r="S15" s="6">
        <v>44687</v>
      </c>
      <c r="T15" s="4" t="s">
        <v>34</v>
      </c>
      <c r="U15" s="4">
        <v>2387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93</v>
      </c>
      <c r="F16" s="6">
        <v>44679</v>
      </c>
      <c r="G16" s="6">
        <v>44684</v>
      </c>
      <c r="H16" s="4">
        <v>1</v>
      </c>
      <c r="I16" s="4">
        <v>5</v>
      </c>
      <c r="J16" s="4">
        <v>5</v>
      </c>
      <c r="K16" s="4" t="s">
        <v>30</v>
      </c>
      <c r="L16" s="4">
        <v>4152</v>
      </c>
      <c r="M16" s="4">
        <v>4152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44679</v>
      </c>
      <c r="S16" s="6">
        <v>44687</v>
      </c>
      <c r="T16" s="4" t="s">
        <v>34</v>
      </c>
      <c r="U16" s="4">
        <v>4152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44682</v>
      </c>
      <c r="G17" s="6">
        <v>44684</v>
      </c>
      <c r="H17" s="4">
        <v>1</v>
      </c>
      <c r="I17" s="4">
        <v>2</v>
      </c>
      <c r="J17" s="4">
        <v>2</v>
      </c>
      <c r="K17" s="4" t="s">
        <v>30</v>
      </c>
      <c r="L17" s="4">
        <v>7112</v>
      </c>
      <c r="M17" s="4">
        <v>7112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44680</v>
      </c>
      <c r="S17" s="6">
        <v>44687</v>
      </c>
      <c r="T17" s="4" t="s">
        <v>34</v>
      </c>
      <c r="U17" s="4">
        <v>7112</v>
      </c>
      <c r="V17" s="4">
        <v>0</v>
      </c>
      <c r="W17" s="4">
        <v>0</v>
      </c>
      <c r="X17" s="4" t="s">
        <v>35</v>
      </c>
      <c r="Y17" s="4" t="s">
        <v>90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44680</v>
      </c>
      <c r="G18" s="6">
        <v>44684</v>
      </c>
      <c r="H18" s="4">
        <v>1</v>
      </c>
      <c r="I18" s="4">
        <v>4</v>
      </c>
      <c r="J18" s="4">
        <v>4</v>
      </c>
      <c r="K18" s="4" t="s">
        <v>30</v>
      </c>
      <c r="L18" s="4">
        <v>10900</v>
      </c>
      <c r="M18" s="4">
        <v>10900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44680</v>
      </c>
      <c r="S18" s="6">
        <v>44687</v>
      </c>
      <c r="T18" s="4" t="s">
        <v>34</v>
      </c>
      <c r="U18" s="4">
        <v>10900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44681</v>
      </c>
      <c r="G19" s="6">
        <v>44684</v>
      </c>
      <c r="H19" s="4">
        <v>1</v>
      </c>
      <c r="I19" s="4">
        <v>3</v>
      </c>
      <c r="J19" s="4">
        <v>3</v>
      </c>
      <c r="K19" s="4" t="s">
        <v>30</v>
      </c>
      <c r="L19" s="4">
        <v>2496</v>
      </c>
      <c r="M19" s="4">
        <v>2496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44681</v>
      </c>
      <c r="S19" s="6">
        <v>44687</v>
      </c>
      <c r="T19" s="4" t="s">
        <v>34</v>
      </c>
      <c r="U19" s="4">
        <v>2496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44683</v>
      </c>
      <c r="G20" s="6">
        <v>44684</v>
      </c>
      <c r="H20" s="4">
        <v>1</v>
      </c>
      <c r="I20" s="4">
        <v>1</v>
      </c>
      <c r="J20" s="4">
        <v>1</v>
      </c>
      <c r="K20" s="4" t="s">
        <v>30</v>
      </c>
      <c r="L20" s="4">
        <v>772</v>
      </c>
      <c r="M20" s="4">
        <v>772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44681</v>
      </c>
      <c r="S20" s="6">
        <v>44687</v>
      </c>
      <c r="T20" s="4" t="s">
        <v>34</v>
      </c>
      <c r="U20" s="4">
        <v>772</v>
      </c>
      <c r="V20" s="4">
        <v>0</v>
      </c>
      <c r="W20" s="4">
        <v>0</v>
      </c>
      <c r="X20" s="4" t="s">
        <v>35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44683</v>
      </c>
      <c r="G21" s="6">
        <v>44684</v>
      </c>
      <c r="H21" s="4">
        <v>1</v>
      </c>
      <c r="I21" s="4">
        <v>1</v>
      </c>
      <c r="J21" s="4">
        <v>1</v>
      </c>
      <c r="K21" s="4" t="s">
        <v>30</v>
      </c>
      <c r="L21" s="4">
        <v>1344</v>
      </c>
      <c r="M21" s="4">
        <v>1344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44681</v>
      </c>
      <c r="S21" s="6">
        <v>44687</v>
      </c>
      <c r="T21" s="4" t="s">
        <v>34</v>
      </c>
      <c r="U21" s="4">
        <v>1344</v>
      </c>
      <c r="V21" s="4">
        <v>0</v>
      </c>
      <c r="W21" s="4">
        <v>0</v>
      </c>
      <c r="X21" s="4" t="s">
        <v>35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44681</v>
      </c>
      <c r="G22" s="6">
        <v>44684</v>
      </c>
      <c r="H22" s="4">
        <v>1</v>
      </c>
      <c r="I22" s="4">
        <v>3</v>
      </c>
      <c r="J22" s="4">
        <v>3</v>
      </c>
      <c r="K22" s="4" t="s">
        <v>30</v>
      </c>
      <c r="L22" s="4">
        <v>1467</v>
      </c>
      <c r="M22" s="4">
        <v>1467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44681</v>
      </c>
      <c r="S22" s="6">
        <v>44687</v>
      </c>
      <c r="T22" s="4" t="s">
        <v>34</v>
      </c>
      <c r="U22" s="4">
        <v>1467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44683</v>
      </c>
      <c r="G23" s="6">
        <v>44684</v>
      </c>
      <c r="H23" s="4">
        <v>1</v>
      </c>
      <c r="I23" s="4">
        <v>1</v>
      </c>
      <c r="J23" s="4">
        <v>1</v>
      </c>
      <c r="K23" s="4" t="s">
        <v>30</v>
      </c>
      <c r="L23" s="4">
        <v>977</v>
      </c>
      <c r="M23" s="4">
        <v>977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44681</v>
      </c>
      <c r="S23" s="6">
        <v>44687</v>
      </c>
      <c r="T23" s="4" t="s">
        <v>34</v>
      </c>
      <c r="U23" s="4">
        <v>977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44683</v>
      </c>
      <c r="G24" s="6">
        <v>44684</v>
      </c>
      <c r="H24" s="4">
        <v>1</v>
      </c>
      <c r="I24" s="4">
        <v>1</v>
      </c>
      <c r="J24" s="4">
        <v>1</v>
      </c>
      <c r="K24" s="4" t="s">
        <v>30</v>
      </c>
      <c r="L24" s="4">
        <v>300</v>
      </c>
      <c r="M24" s="4">
        <v>300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44681</v>
      </c>
      <c r="S24" s="6">
        <v>44687</v>
      </c>
      <c r="T24" s="4" t="s">
        <v>34</v>
      </c>
      <c r="U24" s="4">
        <v>300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44683</v>
      </c>
      <c r="G25" s="6">
        <v>44684</v>
      </c>
      <c r="H25" s="4">
        <v>1</v>
      </c>
      <c r="I25" s="4">
        <v>1</v>
      </c>
      <c r="J25" s="4">
        <v>1</v>
      </c>
      <c r="K25" s="4" t="s">
        <v>30</v>
      </c>
      <c r="L25" s="4">
        <v>723</v>
      </c>
      <c r="M25" s="4">
        <v>723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44681</v>
      </c>
      <c r="S25" s="6">
        <v>44687</v>
      </c>
      <c r="T25" s="4" t="s">
        <v>34</v>
      </c>
      <c r="U25" s="4">
        <v>723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44683</v>
      </c>
      <c r="G26" s="6">
        <v>44684</v>
      </c>
      <c r="H26" s="4">
        <v>1</v>
      </c>
      <c r="I26" s="4">
        <v>1</v>
      </c>
      <c r="J26" s="4">
        <v>1</v>
      </c>
      <c r="K26" s="4" t="s">
        <v>30</v>
      </c>
      <c r="L26" s="4">
        <v>1116</v>
      </c>
      <c r="M26" s="4">
        <v>1116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44682</v>
      </c>
      <c r="S26" s="6">
        <v>44687</v>
      </c>
      <c r="T26" s="4" t="s">
        <v>34</v>
      </c>
      <c r="U26" s="4">
        <v>1116</v>
      </c>
      <c r="V26" s="4">
        <v>0</v>
      </c>
      <c r="W26" s="4">
        <v>0</v>
      </c>
      <c r="X26" s="4" t="s">
        <v>35</v>
      </c>
      <c r="Y26" s="4" t="s">
        <v>148</v>
      </c>
    </row>
    <row r="27" s="4" customFormat="1" spans="1:25">
      <c r="A27" s="4" t="s">
        <v>130</v>
      </c>
      <c r="B27" s="4" t="s">
        <v>26</v>
      </c>
      <c r="C27" s="4" t="s">
        <v>149</v>
      </c>
      <c r="D27" s="4" t="s">
        <v>131</v>
      </c>
      <c r="E27" s="4" t="s">
        <v>132</v>
      </c>
      <c r="F27" s="6">
        <v>44683</v>
      </c>
      <c r="G27" s="6">
        <v>44684</v>
      </c>
      <c r="H27" s="4">
        <v>1</v>
      </c>
      <c r="I27" s="4">
        <v>1</v>
      </c>
      <c r="J27" s="4">
        <v>1</v>
      </c>
      <c r="K27" s="4" t="s">
        <v>30</v>
      </c>
      <c r="L27" s="4">
        <v>-977</v>
      </c>
      <c r="M27" s="4">
        <v>-977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44681</v>
      </c>
      <c r="S27" s="6">
        <v>44687</v>
      </c>
      <c r="T27" s="4" t="s">
        <v>34</v>
      </c>
      <c r="U27" s="4">
        <v>-977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6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44683</v>
      </c>
      <c r="G28" s="6">
        <v>44684</v>
      </c>
      <c r="H28" s="4">
        <v>2</v>
      </c>
      <c r="I28" s="4">
        <v>1</v>
      </c>
      <c r="J28" s="4">
        <v>2</v>
      </c>
      <c r="K28" s="4" t="s">
        <v>30</v>
      </c>
      <c r="L28" s="4">
        <v>1582</v>
      </c>
      <c r="M28" s="4">
        <v>1582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44682</v>
      </c>
      <c r="S28" s="6">
        <v>44687</v>
      </c>
      <c r="T28" s="4" t="s">
        <v>34</v>
      </c>
      <c r="U28" s="4">
        <v>1582</v>
      </c>
      <c r="V28" s="4">
        <v>0</v>
      </c>
      <c r="W28" s="4">
        <v>0</v>
      </c>
      <c r="X28" s="4" t="s">
        <v>35</v>
      </c>
      <c r="Y28" s="4" t="s">
        <v>154</v>
      </c>
      <c r="Z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44683</v>
      </c>
      <c r="G29" s="6">
        <v>44684</v>
      </c>
      <c r="H29" s="4">
        <v>1</v>
      </c>
      <c r="I29" s="4">
        <v>1</v>
      </c>
      <c r="J29" s="4">
        <v>1</v>
      </c>
      <c r="K29" s="4" t="s">
        <v>30</v>
      </c>
      <c r="L29" s="4">
        <v>448</v>
      </c>
      <c r="M29" s="4">
        <v>448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44683</v>
      </c>
      <c r="S29" s="6">
        <v>44687</v>
      </c>
      <c r="T29" s="4" t="s">
        <v>34</v>
      </c>
      <c r="U29" s="4">
        <v>448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44683</v>
      </c>
      <c r="G30" s="6">
        <v>44684</v>
      </c>
      <c r="H30" s="4">
        <v>1</v>
      </c>
      <c r="I30" s="4">
        <v>1</v>
      </c>
      <c r="J30" s="4">
        <v>1</v>
      </c>
      <c r="K30" s="4" t="s">
        <v>30</v>
      </c>
      <c r="L30" s="4">
        <v>1166</v>
      </c>
      <c r="M30" s="4">
        <v>1166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44683</v>
      </c>
      <c r="S30" s="6">
        <v>44687</v>
      </c>
      <c r="T30" s="4" t="s">
        <v>34</v>
      </c>
      <c r="U30" s="4">
        <v>1166</v>
      </c>
      <c r="V30" s="4">
        <v>0</v>
      </c>
      <c r="W30" s="4">
        <v>0</v>
      </c>
      <c r="X30" s="4" t="s">
        <v>35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44683</v>
      </c>
      <c r="G31" s="6">
        <v>44684</v>
      </c>
      <c r="H31" s="4">
        <v>1</v>
      </c>
      <c r="I31" s="4">
        <v>1</v>
      </c>
      <c r="J31" s="4">
        <v>1</v>
      </c>
      <c r="K31" s="4" t="s">
        <v>30</v>
      </c>
      <c r="L31" s="4">
        <v>745</v>
      </c>
      <c r="M31" s="4">
        <v>745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44683</v>
      </c>
      <c r="S31" s="6">
        <v>44687</v>
      </c>
      <c r="T31" s="4" t="s">
        <v>34</v>
      </c>
      <c r="U31" s="4">
        <v>745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165</v>
      </c>
      <c r="B32" s="4" t="s">
        <v>26</v>
      </c>
      <c r="C32" s="4" t="s">
        <v>149</v>
      </c>
      <c r="D32" s="4" t="s">
        <v>166</v>
      </c>
      <c r="E32" s="4" t="s">
        <v>167</v>
      </c>
      <c r="F32" s="6">
        <v>44683</v>
      </c>
      <c r="G32" s="6">
        <v>44684</v>
      </c>
      <c r="H32" s="4">
        <v>1</v>
      </c>
      <c r="I32" s="4">
        <v>1</v>
      </c>
      <c r="J32" s="4">
        <v>1</v>
      </c>
      <c r="K32" s="4" t="s">
        <v>30</v>
      </c>
      <c r="L32" s="4">
        <v>-745</v>
      </c>
      <c r="M32" s="4">
        <v>-745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44683</v>
      </c>
      <c r="S32" s="6">
        <v>44687</v>
      </c>
      <c r="T32" s="4" t="s">
        <v>34</v>
      </c>
      <c r="U32" s="4">
        <v>-745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44683</v>
      </c>
      <c r="G33" s="6">
        <v>44684</v>
      </c>
      <c r="H33" s="4">
        <v>2</v>
      </c>
      <c r="I33" s="4">
        <v>1</v>
      </c>
      <c r="J33" s="4">
        <v>2</v>
      </c>
      <c r="K33" s="4" t="s">
        <v>30</v>
      </c>
      <c r="L33" s="4">
        <v>1934</v>
      </c>
      <c r="M33" s="4">
        <v>1934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44683</v>
      </c>
      <c r="S33" s="6">
        <v>44687</v>
      </c>
      <c r="T33" s="4" t="s">
        <v>34</v>
      </c>
      <c r="U33" s="4">
        <v>1934</v>
      </c>
      <c r="V33" s="4">
        <v>0</v>
      </c>
      <c r="W33" s="4">
        <v>0</v>
      </c>
      <c r="X33" s="4" t="s">
        <v>35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68</v>
      </c>
      <c r="F34" s="6">
        <v>44683</v>
      </c>
      <c r="G34" s="6">
        <v>44684</v>
      </c>
      <c r="H34" s="4">
        <v>1</v>
      </c>
      <c r="I34" s="4">
        <v>1</v>
      </c>
      <c r="J34" s="4">
        <v>1</v>
      </c>
      <c r="K34" s="4" t="s">
        <v>30</v>
      </c>
      <c r="L34" s="4">
        <v>409</v>
      </c>
      <c r="M34" s="4">
        <v>409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44683</v>
      </c>
      <c r="S34" s="6">
        <v>44687</v>
      </c>
      <c r="T34" s="4" t="s">
        <v>34</v>
      </c>
      <c r="U34" s="4">
        <v>409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177</v>
      </c>
      <c r="B35" s="4" t="s">
        <v>26</v>
      </c>
      <c r="C35" s="4" t="s">
        <v>27</v>
      </c>
      <c r="D35" s="4" t="s">
        <v>77</v>
      </c>
      <c r="E35" s="4" t="s">
        <v>68</v>
      </c>
      <c r="F35" s="6">
        <v>44683</v>
      </c>
      <c r="G35" s="6">
        <v>44684</v>
      </c>
      <c r="H35" s="4">
        <v>1</v>
      </c>
      <c r="I35" s="4">
        <v>1</v>
      </c>
      <c r="J35" s="4">
        <v>1</v>
      </c>
      <c r="K35" s="4" t="s">
        <v>30</v>
      </c>
      <c r="L35" s="4">
        <v>596</v>
      </c>
      <c r="M35" s="4">
        <v>596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44683</v>
      </c>
      <c r="S35" s="6">
        <v>44687</v>
      </c>
      <c r="T35" s="4" t="s">
        <v>34</v>
      </c>
      <c r="U35" s="4">
        <v>596</v>
      </c>
      <c r="V35" s="4">
        <v>0</v>
      </c>
      <c r="W35" s="4">
        <v>0</v>
      </c>
      <c r="X35" s="4" t="s">
        <v>35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44683</v>
      </c>
      <c r="G36" s="6">
        <v>44684</v>
      </c>
      <c r="H36" s="4">
        <v>1</v>
      </c>
      <c r="I36" s="4">
        <v>1</v>
      </c>
      <c r="J36" s="4">
        <v>1</v>
      </c>
      <c r="K36" s="4" t="s">
        <v>30</v>
      </c>
      <c r="L36" s="4">
        <v>1231</v>
      </c>
      <c r="M36" s="4">
        <v>1231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44683</v>
      </c>
      <c r="S36" s="6">
        <v>44687</v>
      </c>
      <c r="T36" s="4" t="s">
        <v>34</v>
      </c>
      <c r="U36" s="4">
        <v>1231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44683</v>
      </c>
      <c r="G37" s="6">
        <v>44684</v>
      </c>
      <c r="H37" s="4">
        <v>2</v>
      </c>
      <c r="I37" s="4">
        <v>1</v>
      </c>
      <c r="J37" s="4">
        <v>2</v>
      </c>
      <c r="K37" s="4" t="s">
        <v>30</v>
      </c>
      <c r="L37" s="4">
        <v>900</v>
      </c>
      <c r="M37" s="4">
        <v>900</v>
      </c>
      <c r="N37" s="4" t="s">
        <v>187</v>
      </c>
      <c r="O37" s="4" t="s">
        <v>32</v>
      </c>
      <c r="P37" s="4" t="s">
        <v>33</v>
      </c>
      <c r="Q37" s="4">
        <v>0</v>
      </c>
      <c r="R37" s="7">
        <v>44683</v>
      </c>
      <c r="S37" s="6">
        <v>44687</v>
      </c>
      <c r="T37" s="4" t="s">
        <v>34</v>
      </c>
      <c r="U37" s="4">
        <v>900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25</v>
      </c>
      <c r="B38" s="4" t="s">
        <v>26</v>
      </c>
      <c r="C38" s="4" t="s">
        <v>188</v>
      </c>
      <c r="D38" s="4" t="s">
        <v>28</v>
      </c>
      <c r="E38" s="4" t="s">
        <v>29</v>
      </c>
      <c r="F38" s="6">
        <v>44683</v>
      </c>
      <c r="G38" s="6">
        <v>44684</v>
      </c>
      <c r="H38" s="4">
        <v>1</v>
      </c>
      <c r="I38" s="4">
        <v>1</v>
      </c>
      <c r="J38" s="4">
        <v>1</v>
      </c>
      <c r="K38" s="4" t="s">
        <v>30</v>
      </c>
      <c r="L38" s="4">
        <v>-1121</v>
      </c>
      <c r="M38" s="4">
        <v>-1121</v>
      </c>
      <c r="N38" s="4" t="s">
        <v>31</v>
      </c>
      <c r="O38" s="4" t="s">
        <v>32</v>
      </c>
      <c r="P38" s="4" t="s">
        <v>33</v>
      </c>
      <c r="Q38" s="4">
        <v>0</v>
      </c>
      <c r="R38" s="7">
        <v>44507</v>
      </c>
      <c r="S38" s="6">
        <v>44687</v>
      </c>
      <c r="T38" s="4" t="s">
        <v>34</v>
      </c>
      <c r="U38" s="4">
        <v>-1121</v>
      </c>
      <c r="V38" s="4">
        <v>0</v>
      </c>
      <c r="W38" s="4">
        <v>0</v>
      </c>
      <c r="X38" s="4" t="s">
        <v>35</v>
      </c>
      <c r="Y3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41" sqref="A41:A4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hidden="1" spans="1:9">
      <c r="A2" s="5">
        <v>16750649868</v>
      </c>
      <c r="B2" s="6">
        <v>44683</v>
      </c>
      <c r="C2" s="6">
        <v>44684</v>
      </c>
      <c r="D2" s="4">
        <v>0</v>
      </c>
      <c r="E2" s="4" t="str">
        <f>VLOOKUP(A2,HOP!A:L,12,0)</f>
        <v>0.00</v>
      </c>
      <c r="F2" s="4" t="str">
        <f>VLOOKUP(A2,HOP!A:C,3,0)</f>
        <v>2291799</v>
      </c>
      <c r="G2" s="4">
        <f>D2-E2</f>
        <v>0</v>
      </c>
      <c r="H2" s="4" t="str">
        <f>$H$1&amp;F2</f>
        <v>，2291799</v>
      </c>
      <c r="I2" s="4" t="str">
        <f>VLOOKUP(A2,HOP!A:U,21,0)</f>
        <v>直连</v>
      </c>
    </row>
    <row r="3" s="4" customFormat="1" spans="1:9">
      <c r="A3" s="5">
        <v>17698310949</v>
      </c>
      <c r="B3" s="6">
        <v>44682</v>
      </c>
      <c r="C3" s="6">
        <v>44684</v>
      </c>
      <c r="D3" s="4">
        <v>2642</v>
      </c>
      <c r="E3" s="4" t="str">
        <f>VLOOKUP(A3,HOP!A:L,12,0)</f>
        <v>2642.00</v>
      </c>
      <c r="F3" s="4" t="str">
        <f>VLOOKUP(A3,HOP!A:C,3,0)</f>
        <v>2478413</v>
      </c>
      <c r="G3" s="4">
        <f t="shared" ref="G3:G35" si="0">D3-E3</f>
        <v>0</v>
      </c>
      <c r="H3" s="4" t="str">
        <f t="shared" ref="H3:H35" si="1">$H$1&amp;F3</f>
        <v>，2478413</v>
      </c>
      <c r="I3" s="4" t="str">
        <f>VLOOKUP(A3,HOP!A:U,21,0)</f>
        <v>直连</v>
      </c>
    </row>
    <row r="4" s="4" customFormat="1" spans="1:9">
      <c r="A4" s="5">
        <v>17745503250</v>
      </c>
      <c r="B4" s="6">
        <v>44683</v>
      </c>
      <c r="C4" s="6">
        <v>44684</v>
      </c>
      <c r="D4" s="4">
        <v>828</v>
      </c>
      <c r="E4" s="4" t="str">
        <f>VLOOKUP(A4,HOP!A:L,12,0)</f>
        <v>828.00</v>
      </c>
      <c r="F4" s="4" t="str">
        <f>VLOOKUP(A4,HOP!A:C,3,0)</f>
        <v>2493456</v>
      </c>
      <c r="G4" s="4">
        <f t="shared" si="0"/>
        <v>0</v>
      </c>
      <c r="H4" s="4" t="str">
        <f t="shared" si="1"/>
        <v>，2493456</v>
      </c>
      <c r="I4" s="4" t="str">
        <f>VLOOKUP(A4,HOP!A:U,21,0)</f>
        <v>直连</v>
      </c>
    </row>
    <row r="5" s="4" customFormat="1" spans="1:9">
      <c r="A5" s="5">
        <v>17772938109</v>
      </c>
      <c r="B5" s="6">
        <v>44682</v>
      </c>
      <c r="C5" s="6">
        <v>44684</v>
      </c>
      <c r="D5" s="4">
        <v>3932</v>
      </c>
      <c r="E5" s="4" t="str">
        <f>VLOOKUP(A5,HOP!A:L,12,0)</f>
        <v>3932.00</v>
      </c>
      <c r="F5" s="4" t="str">
        <f>VLOOKUP(A5,HOP!A:C,3,0)</f>
        <v>2501993</v>
      </c>
      <c r="G5" s="4">
        <f t="shared" si="0"/>
        <v>0</v>
      </c>
      <c r="H5" s="4" t="str">
        <f t="shared" si="1"/>
        <v>，2501993</v>
      </c>
      <c r="I5" s="4" t="str">
        <f>VLOOKUP(A5,HOP!A:U,21,0)</f>
        <v>直连</v>
      </c>
    </row>
    <row r="6" s="4" customFormat="1" spans="1:9">
      <c r="A6" s="5">
        <v>17773440526</v>
      </c>
      <c r="B6" s="6">
        <v>44681</v>
      </c>
      <c r="C6" s="6">
        <v>44684</v>
      </c>
      <c r="D6" s="4">
        <v>4056</v>
      </c>
      <c r="E6" s="4" t="str">
        <f>VLOOKUP(A6,HOP!A:L,12,0)</f>
        <v>4056.00</v>
      </c>
      <c r="F6" s="4" t="str">
        <f>VLOOKUP(A6,HOP!A:C,3,0)</f>
        <v>2502362</v>
      </c>
      <c r="G6" s="4">
        <f t="shared" si="0"/>
        <v>0</v>
      </c>
      <c r="H6" s="4" t="str">
        <f t="shared" si="1"/>
        <v>，2502362</v>
      </c>
      <c r="I6" s="4" t="str">
        <f>VLOOKUP(A6,HOP!A:U,21,0)</f>
        <v>直连</v>
      </c>
    </row>
    <row r="7" s="4" customFormat="1" spans="1:9">
      <c r="A7" s="5">
        <v>17782753719</v>
      </c>
      <c r="B7" s="6">
        <v>44683</v>
      </c>
      <c r="C7" s="6">
        <v>44684</v>
      </c>
      <c r="D7" s="4">
        <v>579</v>
      </c>
      <c r="E7" s="4" t="str">
        <f>VLOOKUP(A7,HOP!A:L,12,0)</f>
        <v>579.00</v>
      </c>
      <c r="F7" s="4" t="str">
        <f>VLOOKUP(A7,HOP!A:C,3,0)</f>
        <v>2505226</v>
      </c>
      <c r="G7" s="4">
        <f t="shared" si="0"/>
        <v>0</v>
      </c>
      <c r="H7" s="4" t="str">
        <f t="shared" si="1"/>
        <v>，2505226</v>
      </c>
      <c r="I7" s="4" t="str">
        <f>VLOOKUP(A7,HOP!A:U,21,0)</f>
        <v>直连</v>
      </c>
    </row>
    <row r="8" s="4" customFormat="1" spans="1:9">
      <c r="A8" s="5">
        <v>17792709150</v>
      </c>
      <c r="B8" s="6">
        <v>44683</v>
      </c>
      <c r="C8" s="6">
        <v>44684</v>
      </c>
      <c r="D8" s="4">
        <v>140</v>
      </c>
      <c r="E8" s="4" t="str">
        <f>VLOOKUP(A8,HOP!A:L,12,0)</f>
        <v>140.00</v>
      </c>
      <c r="F8" s="4" t="str">
        <f>VLOOKUP(A8,HOP!A:C,3,0)</f>
        <v>2507861</v>
      </c>
      <c r="G8" s="4">
        <f t="shared" si="0"/>
        <v>0</v>
      </c>
      <c r="H8" s="4" t="str">
        <f t="shared" si="1"/>
        <v>，2507861</v>
      </c>
      <c r="I8" s="4" t="str">
        <f>VLOOKUP(A8,HOP!A:U,21,0)</f>
        <v>直连</v>
      </c>
    </row>
    <row r="9" s="4" customFormat="1" spans="1:9">
      <c r="A9" s="5">
        <v>17811975457</v>
      </c>
      <c r="B9" s="6">
        <v>44683</v>
      </c>
      <c r="C9" s="6">
        <v>44684</v>
      </c>
      <c r="D9" s="4">
        <v>1280</v>
      </c>
      <c r="E9" s="4" t="str">
        <f>VLOOKUP(A9,HOP!A:L,12,0)</f>
        <v>1280.00</v>
      </c>
      <c r="F9" s="4" t="str">
        <f>VLOOKUP(A9,HOP!A:C,3,0)</f>
        <v>2514317</v>
      </c>
      <c r="G9" s="4">
        <f t="shared" si="0"/>
        <v>0</v>
      </c>
      <c r="H9" s="4" t="str">
        <f t="shared" si="1"/>
        <v>，2514317</v>
      </c>
      <c r="I9" s="4" t="str">
        <f>VLOOKUP(A9,HOP!A:U,21,0)</f>
        <v>直连</v>
      </c>
    </row>
    <row r="10" s="4" customFormat="1" spans="1:9">
      <c r="A10" s="5">
        <v>17827121659</v>
      </c>
      <c r="B10" s="6">
        <v>44683</v>
      </c>
      <c r="C10" s="6">
        <v>44684</v>
      </c>
      <c r="D10" s="4">
        <v>1112</v>
      </c>
      <c r="E10" s="4" t="str">
        <f>VLOOKUP(A10,HOP!A:L,12,0)</f>
        <v>1112.00</v>
      </c>
      <c r="F10" s="4" t="str">
        <f>VLOOKUP(A10,HOP!A:C,3,0)</f>
        <v>2519247</v>
      </c>
      <c r="G10" s="4">
        <f t="shared" si="0"/>
        <v>0</v>
      </c>
      <c r="H10" s="4" t="str">
        <f t="shared" si="1"/>
        <v>，2519247</v>
      </c>
      <c r="I10" s="4" t="str">
        <f>VLOOKUP(A10,HOP!A:U,21,0)</f>
        <v>直连</v>
      </c>
    </row>
    <row r="11" s="4" customFormat="1" spans="1:9">
      <c r="A11" s="5">
        <v>17838963159</v>
      </c>
      <c r="B11" s="6">
        <v>44683</v>
      </c>
      <c r="C11" s="6">
        <v>44684</v>
      </c>
      <c r="D11" s="4">
        <v>255</v>
      </c>
      <c r="E11" s="4" t="str">
        <f>VLOOKUP(A11,HOP!A:L,12,0)</f>
        <v>255.00</v>
      </c>
      <c r="F11" s="4" t="str">
        <f>VLOOKUP(A11,HOP!A:C,3,0)</f>
        <v>2522869</v>
      </c>
      <c r="G11" s="4">
        <f t="shared" si="0"/>
        <v>0</v>
      </c>
      <c r="H11" s="4" t="str">
        <f t="shared" si="1"/>
        <v>，2522869</v>
      </c>
      <c r="I11" s="4" t="str">
        <f>VLOOKUP(A11,HOP!A:U,21,0)</f>
        <v>直连</v>
      </c>
    </row>
    <row r="12" s="4" customFormat="1" spans="1:9">
      <c r="A12" s="5">
        <v>17843746026</v>
      </c>
      <c r="B12" s="6">
        <v>44679</v>
      </c>
      <c r="C12" s="6">
        <v>44684</v>
      </c>
      <c r="D12" s="4">
        <v>14966</v>
      </c>
      <c r="E12" s="4" t="str">
        <f>VLOOKUP(A12,HOP!A:L,12,0)</f>
        <v>14966.00</v>
      </c>
      <c r="F12" s="4" t="str">
        <f>VLOOKUP(A12,HOP!A:C,3,0)</f>
        <v>2523594</v>
      </c>
      <c r="G12" s="4">
        <f t="shared" si="0"/>
        <v>0</v>
      </c>
      <c r="H12" s="4" t="str">
        <f t="shared" si="1"/>
        <v>，2523594</v>
      </c>
      <c r="I12" s="4" t="str">
        <f>VLOOKUP(A12,HOP!A:U,21,0)</f>
        <v>直连</v>
      </c>
    </row>
    <row r="13" s="4" customFormat="1" spans="1:9">
      <c r="A13" s="5">
        <v>17844275026</v>
      </c>
      <c r="B13" s="6">
        <v>44683</v>
      </c>
      <c r="C13" s="6">
        <v>44684</v>
      </c>
      <c r="D13" s="4">
        <v>835</v>
      </c>
      <c r="E13" s="4" t="str">
        <f>VLOOKUP(A13,HOP!A:L,12,0)</f>
        <v>835.00</v>
      </c>
      <c r="F13" s="4" t="str">
        <f>VLOOKUP(A13,HOP!A:C,3,0)</f>
        <v>2523878</v>
      </c>
      <c r="G13" s="4">
        <f t="shared" si="0"/>
        <v>0</v>
      </c>
      <c r="H13" s="4" t="str">
        <f t="shared" si="1"/>
        <v>，2523878</v>
      </c>
      <c r="I13" s="4" t="str">
        <f>VLOOKUP(A13,HOP!A:U,21,0)</f>
        <v>直连</v>
      </c>
    </row>
    <row r="14" s="4" customFormat="1" spans="1:9">
      <c r="A14" s="5">
        <v>17849782075</v>
      </c>
      <c r="B14" s="6">
        <v>44677</v>
      </c>
      <c r="C14" s="6">
        <v>44684</v>
      </c>
      <c r="D14" s="4">
        <v>4235</v>
      </c>
      <c r="E14" s="4" t="str">
        <f>VLOOKUP(A14,HOP!A:L,12,0)</f>
        <v>4235.00</v>
      </c>
      <c r="F14" s="4" t="str">
        <f>VLOOKUP(A14,HOP!A:C,3,0)</f>
        <v>2525511</v>
      </c>
      <c r="G14" s="4">
        <f t="shared" si="0"/>
        <v>0</v>
      </c>
      <c r="H14" s="4" t="str">
        <f t="shared" si="1"/>
        <v>，2525511</v>
      </c>
      <c r="I14" s="4" t="str">
        <f>VLOOKUP(A14,HOP!A:U,21,0)</f>
        <v>直连</v>
      </c>
    </row>
    <row r="15" s="4" customFormat="1" spans="1:9">
      <c r="A15" s="5">
        <v>17857079204</v>
      </c>
      <c r="B15" s="6">
        <v>44681</v>
      </c>
      <c r="C15" s="6">
        <v>44684</v>
      </c>
      <c r="D15" s="4">
        <v>2387</v>
      </c>
      <c r="E15" s="4" t="str">
        <f>VLOOKUP(A15,HOP!A:L,12,0)</f>
        <v>2387.00</v>
      </c>
      <c r="F15" s="4" t="str">
        <f>VLOOKUP(A15,HOP!A:C,3,0)</f>
        <v>2527577</v>
      </c>
      <c r="G15" s="4">
        <f t="shared" si="0"/>
        <v>0</v>
      </c>
      <c r="H15" s="4" t="str">
        <f t="shared" si="1"/>
        <v>，2527577</v>
      </c>
      <c r="I15" s="4" t="str">
        <f>VLOOKUP(A15,HOP!A:U,21,0)</f>
        <v>直连</v>
      </c>
    </row>
    <row r="16" s="4" customFormat="1" spans="1:9">
      <c r="A16" s="5">
        <v>17858758975</v>
      </c>
      <c r="B16" s="6">
        <v>44679</v>
      </c>
      <c r="C16" s="6">
        <v>44684</v>
      </c>
      <c r="D16" s="4">
        <v>4152</v>
      </c>
      <c r="E16" s="4" t="str">
        <f>VLOOKUP(A16,HOP!A:L,12,0)</f>
        <v>4152.00</v>
      </c>
      <c r="F16" s="4" t="str">
        <f>VLOOKUP(A16,HOP!A:C,3,0)</f>
        <v>2528430</v>
      </c>
      <c r="G16" s="4">
        <f t="shared" si="0"/>
        <v>0</v>
      </c>
      <c r="H16" s="4" t="str">
        <f t="shared" si="1"/>
        <v>，2528430</v>
      </c>
      <c r="I16" s="4" t="str">
        <f>VLOOKUP(A16,HOP!A:U,21,0)</f>
        <v>直连</v>
      </c>
    </row>
    <row r="17" s="4" customFormat="1" spans="1:9">
      <c r="A17" s="5">
        <v>17863810231</v>
      </c>
      <c r="B17" s="6">
        <v>44682</v>
      </c>
      <c r="C17" s="6">
        <v>44684</v>
      </c>
      <c r="D17" s="4">
        <v>7112</v>
      </c>
      <c r="E17" s="4" t="str">
        <f>VLOOKUP(A17,HOP!A:L,12,0)</f>
        <v>7112.00</v>
      </c>
      <c r="F17" s="4" t="str">
        <f>VLOOKUP(A17,HOP!A:C,3,0)</f>
        <v>2529030</v>
      </c>
      <c r="G17" s="4">
        <f t="shared" si="0"/>
        <v>0</v>
      </c>
      <c r="H17" s="4" t="str">
        <f t="shared" si="1"/>
        <v>，2529030</v>
      </c>
      <c r="I17" s="4" t="str">
        <f>VLOOKUP(A17,HOP!A:U,21,0)</f>
        <v>直连</v>
      </c>
    </row>
    <row r="18" s="4" customFormat="1" spans="1:9">
      <c r="A18" s="5">
        <v>17864180229</v>
      </c>
      <c r="B18" s="6">
        <v>44680</v>
      </c>
      <c r="C18" s="6">
        <v>44684</v>
      </c>
      <c r="D18" s="4">
        <v>10900</v>
      </c>
      <c r="E18" s="4" t="str">
        <f>VLOOKUP(A18,HOP!A:L,12,0)</f>
        <v>10900.00</v>
      </c>
      <c r="F18" s="4" t="str">
        <f>VLOOKUP(A18,HOP!A:C,3,0)</f>
        <v>2529186</v>
      </c>
      <c r="G18" s="4">
        <f t="shared" si="0"/>
        <v>0</v>
      </c>
      <c r="H18" s="4" t="str">
        <f t="shared" si="1"/>
        <v>，2529186</v>
      </c>
      <c r="I18" s="4" t="str">
        <f>VLOOKUP(A18,HOP!A:U,21,0)</f>
        <v>直连</v>
      </c>
    </row>
    <row r="19" s="4" customFormat="1" spans="1:9">
      <c r="A19" s="5">
        <v>17869090549</v>
      </c>
      <c r="B19" s="6">
        <v>44681</v>
      </c>
      <c r="C19" s="6">
        <v>44684</v>
      </c>
      <c r="D19" s="4">
        <v>2496</v>
      </c>
      <c r="E19" s="4" t="str">
        <f>VLOOKUP(A19,HOP!A:L,12,0)</f>
        <v>2496.00</v>
      </c>
      <c r="F19" s="4" t="str">
        <f>VLOOKUP(A19,HOP!A:C,3,0)</f>
        <v>2530171</v>
      </c>
      <c r="G19" s="4">
        <f t="shared" si="0"/>
        <v>0</v>
      </c>
      <c r="H19" s="4" t="str">
        <f t="shared" si="1"/>
        <v>，2530171</v>
      </c>
      <c r="I19" s="4" t="str">
        <f>VLOOKUP(A19,HOP!A:U,21,0)</f>
        <v>直连</v>
      </c>
    </row>
    <row r="20" s="4" customFormat="1" spans="1:9">
      <c r="A20" s="5">
        <v>17869150116</v>
      </c>
      <c r="B20" s="6">
        <v>44683</v>
      </c>
      <c r="C20" s="6">
        <v>44684</v>
      </c>
      <c r="D20" s="4">
        <v>772</v>
      </c>
      <c r="E20" s="4" t="str">
        <f>VLOOKUP(A20,HOP!A:L,12,0)</f>
        <v>772.00</v>
      </c>
      <c r="F20" s="4" t="str">
        <f>VLOOKUP(A20,HOP!A:C,3,0)</f>
        <v>2530237</v>
      </c>
      <c r="G20" s="4">
        <f t="shared" si="0"/>
        <v>0</v>
      </c>
      <c r="H20" s="4" t="str">
        <f t="shared" si="1"/>
        <v>，2530237</v>
      </c>
      <c r="I20" s="4" t="str">
        <f>VLOOKUP(A20,HOP!A:U,21,0)</f>
        <v>直连</v>
      </c>
    </row>
    <row r="21" s="4" customFormat="1" spans="1:9">
      <c r="A21" s="5">
        <v>17869923441</v>
      </c>
      <c r="B21" s="6">
        <v>44683</v>
      </c>
      <c r="C21" s="6">
        <v>44684</v>
      </c>
      <c r="D21" s="4">
        <v>1344</v>
      </c>
      <c r="E21" s="4" t="str">
        <f>VLOOKUP(A21,HOP!A:L,12,0)</f>
        <v>1344.00</v>
      </c>
      <c r="F21" s="4" t="str">
        <f>VLOOKUP(A21,HOP!A:C,3,0)</f>
        <v>2530733</v>
      </c>
      <c r="G21" s="4">
        <f t="shared" si="0"/>
        <v>0</v>
      </c>
      <c r="H21" s="4" t="str">
        <f t="shared" si="1"/>
        <v>，2530733</v>
      </c>
      <c r="I21" s="4" t="str">
        <f>VLOOKUP(A21,HOP!A:U,21,0)</f>
        <v>直连</v>
      </c>
    </row>
    <row r="22" s="4" customFormat="1" spans="1:9">
      <c r="A22" s="5">
        <v>17871297829</v>
      </c>
      <c r="B22" s="6">
        <v>44681</v>
      </c>
      <c r="C22" s="6">
        <v>44684</v>
      </c>
      <c r="D22" s="4">
        <v>1467</v>
      </c>
      <c r="E22" s="4" t="str">
        <f>VLOOKUP(A22,HOP!A:L,12,0)</f>
        <v>1467.00</v>
      </c>
      <c r="F22" s="4" t="str">
        <f>VLOOKUP(A22,HOP!A:C,3,0)</f>
        <v>2531242</v>
      </c>
      <c r="G22" s="4">
        <f t="shared" si="0"/>
        <v>0</v>
      </c>
      <c r="H22" s="4" t="str">
        <f t="shared" si="1"/>
        <v>，2531242</v>
      </c>
      <c r="I22" s="4" t="str">
        <f>VLOOKUP(A22,HOP!A:U,21,0)</f>
        <v>直连</v>
      </c>
    </row>
    <row r="23" s="4" customFormat="1" hidden="1" spans="1:9">
      <c r="A23" s="5">
        <v>17871590474</v>
      </c>
      <c r="B23" s="6">
        <v>44683</v>
      </c>
      <c r="C23" s="6">
        <v>44684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17871983800</v>
      </c>
      <c r="B24" s="6">
        <v>44683</v>
      </c>
      <c r="C24" s="6">
        <v>44684</v>
      </c>
      <c r="D24" s="4">
        <v>300</v>
      </c>
      <c r="E24" s="4" t="str">
        <f>VLOOKUP(A24,HOP!A:L,12,0)</f>
        <v>300.00</v>
      </c>
      <c r="F24" s="4" t="str">
        <f>VLOOKUP(A24,HOP!A:C,3,0)</f>
        <v>2531527</v>
      </c>
      <c r="G24" s="4">
        <f t="shared" si="0"/>
        <v>0</v>
      </c>
      <c r="H24" s="4" t="str">
        <f t="shared" si="1"/>
        <v>，2531527</v>
      </c>
      <c r="I24" s="4" t="str">
        <f>VLOOKUP(A24,HOP!A:U,21,0)</f>
        <v>直连</v>
      </c>
    </row>
    <row r="25" s="4" customFormat="1" spans="1:9">
      <c r="A25" s="5">
        <v>17872038592</v>
      </c>
      <c r="B25" s="6">
        <v>44683</v>
      </c>
      <c r="C25" s="6">
        <v>44684</v>
      </c>
      <c r="D25" s="4">
        <v>723</v>
      </c>
      <c r="E25" s="4" t="str">
        <f>VLOOKUP(A25,HOP!A:L,12,0)</f>
        <v>723.00</v>
      </c>
      <c r="F25" s="4" t="str">
        <f>VLOOKUP(A25,HOP!A:C,3,0)</f>
        <v>2531545</v>
      </c>
      <c r="G25" s="4">
        <f t="shared" si="0"/>
        <v>0</v>
      </c>
      <c r="H25" s="4" t="str">
        <f t="shared" si="1"/>
        <v>，2531545</v>
      </c>
      <c r="I25" s="4" t="str">
        <f>VLOOKUP(A25,HOP!A:U,21,0)</f>
        <v>直连</v>
      </c>
    </row>
    <row r="26" s="4" customFormat="1" spans="1:9">
      <c r="A26" s="5">
        <v>17872354895</v>
      </c>
      <c r="B26" s="6">
        <v>44683</v>
      </c>
      <c r="C26" s="6">
        <v>44684</v>
      </c>
      <c r="D26" s="4">
        <v>1116</v>
      </c>
      <c r="E26" s="4" t="str">
        <f>VLOOKUP(A26,HOP!A:L,12,0)</f>
        <v>1116.00</v>
      </c>
      <c r="F26" s="4" t="str">
        <f>VLOOKUP(A26,HOP!A:C,3,0)</f>
        <v>2531665</v>
      </c>
      <c r="G26" s="4">
        <f t="shared" si="0"/>
        <v>0</v>
      </c>
      <c r="H26" s="4" t="str">
        <f t="shared" si="1"/>
        <v>，2531665</v>
      </c>
      <c r="I26" s="4" t="str">
        <f>VLOOKUP(A26,HOP!A:U,21,0)</f>
        <v>直连</v>
      </c>
    </row>
    <row r="27" s="4" customFormat="1" spans="1:9">
      <c r="A27" s="5">
        <v>17877980960</v>
      </c>
      <c r="B27" s="6">
        <v>44683</v>
      </c>
      <c r="C27" s="6">
        <v>44684</v>
      </c>
      <c r="D27" s="4">
        <v>1582</v>
      </c>
      <c r="E27" s="4" t="str">
        <f>VLOOKUP(A27,HOP!A:L,12,0)</f>
        <v>1582.00</v>
      </c>
      <c r="F27" s="4" t="str">
        <f>VLOOKUP(A27,HOP!A:C,3,0)</f>
        <v>2532948</v>
      </c>
      <c r="G27" s="4">
        <f t="shared" si="0"/>
        <v>0</v>
      </c>
      <c r="H27" s="4" t="str">
        <f t="shared" si="1"/>
        <v>，2532948</v>
      </c>
      <c r="I27" s="4" t="str">
        <f>VLOOKUP(A27,HOP!A:U,21,0)</f>
        <v>直连</v>
      </c>
    </row>
    <row r="28" s="4" customFormat="1" spans="1:9">
      <c r="A28" s="5">
        <v>17878080089</v>
      </c>
      <c r="B28" s="6">
        <v>44683</v>
      </c>
      <c r="C28" s="6">
        <v>44684</v>
      </c>
      <c r="D28" s="4">
        <v>448</v>
      </c>
      <c r="E28" s="4" t="str">
        <f>VLOOKUP(A28,HOP!A:L,12,0)</f>
        <v>448.00</v>
      </c>
      <c r="F28" s="4" t="str">
        <f>VLOOKUP(A28,HOP!A:C,3,0)</f>
        <v>2532976</v>
      </c>
      <c r="G28" s="4">
        <f t="shared" si="0"/>
        <v>0</v>
      </c>
      <c r="H28" s="4" t="str">
        <f t="shared" si="1"/>
        <v>，2532976</v>
      </c>
      <c r="I28" s="4" t="str">
        <f>VLOOKUP(A28,HOP!A:U,21,0)</f>
        <v>直连</v>
      </c>
    </row>
    <row r="29" s="4" customFormat="1" spans="1:9">
      <c r="A29" s="5">
        <v>17878448535</v>
      </c>
      <c r="B29" s="6">
        <v>44683</v>
      </c>
      <c r="C29" s="6">
        <v>44684</v>
      </c>
      <c r="D29" s="4">
        <v>1166</v>
      </c>
      <c r="E29" s="4" t="str">
        <f>VLOOKUP(A29,HOP!A:L,12,0)</f>
        <v>1166.00</v>
      </c>
      <c r="F29" s="4" t="str">
        <f>VLOOKUP(A29,HOP!A:C,3,0)</f>
        <v>2533235</v>
      </c>
      <c r="G29" s="4">
        <f t="shared" si="0"/>
        <v>0</v>
      </c>
      <c r="H29" s="4" t="str">
        <f t="shared" si="1"/>
        <v>，2533235</v>
      </c>
      <c r="I29" s="4" t="str">
        <f>VLOOKUP(A29,HOP!A:U,21,0)</f>
        <v>直连</v>
      </c>
    </row>
    <row r="30" s="4" customFormat="1" hidden="1" spans="1:9">
      <c r="A30" s="5">
        <v>17878759947</v>
      </c>
      <c r="B30" s="6">
        <v>44683</v>
      </c>
      <c r="C30" s="6">
        <v>44684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17878914019</v>
      </c>
      <c r="B31" s="6">
        <v>44683</v>
      </c>
      <c r="C31" s="6">
        <v>44684</v>
      </c>
      <c r="D31" s="4">
        <v>1934</v>
      </c>
      <c r="E31" s="4" t="str">
        <f>VLOOKUP(A31,HOP!A:L,12,0)</f>
        <v>1934.00</v>
      </c>
      <c r="F31" s="4" t="str">
        <f>VLOOKUP(A31,HOP!A:C,3,0)</f>
        <v>2533627</v>
      </c>
      <c r="G31" s="4">
        <f t="shared" si="0"/>
        <v>0</v>
      </c>
      <c r="H31" s="4" t="str">
        <f t="shared" si="1"/>
        <v>，2533627</v>
      </c>
      <c r="I31" s="4" t="str">
        <f>VLOOKUP(A31,HOP!A:U,21,0)</f>
        <v>直连</v>
      </c>
    </row>
    <row r="32" s="4" customFormat="1" spans="1:9">
      <c r="A32" s="5">
        <v>17881974824</v>
      </c>
      <c r="B32" s="6">
        <v>44683</v>
      </c>
      <c r="C32" s="6">
        <v>44684</v>
      </c>
      <c r="D32" s="4">
        <v>409</v>
      </c>
      <c r="E32" s="4" t="str">
        <f>VLOOKUP(A32,HOP!A:L,12,0)</f>
        <v>409.00</v>
      </c>
      <c r="F32" s="4" t="str">
        <f>VLOOKUP(A32,HOP!A:C,3,0)</f>
        <v>2533828</v>
      </c>
      <c r="G32" s="4">
        <f t="shared" si="0"/>
        <v>0</v>
      </c>
      <c r="H32" s="4" t="str">
        <f t="shared" si="1"/>
        <v>，2533828</v>
      </c>
      <c r="I32" s="4" t="str">
        <f>VLOOKUP(A32,HOP!A:U,21,0)</f>
        <v>直连</v>
      </c>
    </row>
    <row r="33" s="4" customFormat="1" spans="1:9">
      <c r="A33" s="5">
        <v>17882820665</v>
      </c>
      <c r="B33" s="6">
        <v>44683</v>
      </c>
      <c r="C33" s="6">
        <v>44684</v>
      </c>
      <c r="D33" s="4">
        <v>596</v>
      </c>
      <c r="E33" s="4" t="str">
        <f>VLOOKUP(A33,HOP!A:L,12,0)</f>
        <v>596.00</v>
      </c>
      <c r="F33" s="4" t="str">
        <f>VLOOKUP(A33,HOP!A:C,3,0)</f>
        <v>2534190</v>
      </c>
      <c r="G33" s="4">
        <f t="shared" si="0"/>
        <v>0</v>
      </c>
      <c r="H33" s="4" t="str">
        <f t="shared" si="1"/>
        <v>，2534190</v>
      </c>
      <c r="I33" s="4" t="str">
        <f>VLOOKUP(A33,HOP!A:U,21,0)</f>
        <v>直连</v>
      </c>
    </row>
    <row r="34" s="4" customFormat="1" spans="1:9">
      <c r="A34" s="5">
        <v>17883020387</v>
      </c>
      <c r="B34" s="6">
        <v>44683</v>
      </c>
      <c r="C34" s="6">
        <v>44684</v>
      </c>
      <c r="D34" s="4">
        <v>1231</v>
      </c>
      <c r="E34" s="4" t="str">
        <f>VLOOKUP(A34,HOP!A:L,12,0)</f>
        <v>1231.00</v>
      </c>
      <c r="F34" s="4" t="str">
        <f>VLOOKUP(A34,HOP!A:C,3,0)</f>
        <v>2534300</v>
      </c>
      <c r="G34" s="4">
        <f t="shared" si="0"/>
        <v>0</v>
      </c>
      <c r="H34" s="4" t="str">
        <f t="shared" si="1"/>
        <v>，2534300</v>
      </c>
      <c r="I34" s="4" t="str">
        <f>VLOOKUP(A34,HOP!A:U,21,0)</f>
        <v>直连</v>
      </c>
    </row>
    <row r="35" s="4" customFormat="1" spans="1:9">
      <c r="A35" s="5">
        <v>17883349952</v>
      </c>
      <c r="B35" s="6">
        <v>44683</v>
      </c>
      <c r="C35" s="6">
        <v>44684</v>
      </c>
      <c r="D35" s="4">
        <v>900</v>
      </c>
      <c r="E35" s="4" t="str">
        <f>VLOOKUP(A35,HOP!A:L,12,0)</f>
        <v>900.00</v>
      </c>
      <c r="F35" s="4" t="str">
        <f>VLOOKUP(A35,HOP!A:C,3,0)</f>
        <v>2534452</v>
      </c>
      <c r="G35" s="4">
        <f t="shared" si="0"/>
        <v>0</v>
      </c>
      <c r="H35" s="4" t="str">
        <f t="shared" si="1"/>
        <v>，2534452</v>
      </c>
      <c r="I35" s="4" t="str">
        <f>VLOOKUP(A35,HOP!A:U,21,0)</f>
        <v>直连</v>
      </c>
    </row>
    <row r="37" spans="4:4">
      <c r="D37" s="4">
        <f>SUM(D2:D36)</f>
        <v>75895</v>
      </c>
    </row>
    <row r="38" spans="4:4">
      <c r="D38" s="4" t="s">
        <v>190</v>
      </c>
    </row>
    <row r="41" spans="1:1">
      <c r="A41" s="4" t="s">
        <v>191</v>
      </c>
    </row>
    <row r="42" spans="1:1">
      <c r="A42" s="4" t="s">
        <v>192</v>
      </c>
    </row>
  </sheetData>
  <autoFilter ref="A1:XFD38">
    <filterColumn colId="3">
      <filters blank="1">
        <filter val="1112"/>
        <filter val="4152"/>
        <filter val="7112"/>
        <filter val="255"/>
        <filter val="75895"/>
        <filter val="596"/>
        <filter val="1116"/>
        <filter val="2496"/>
        <filter val="4056"/>
        <filter val="723"/>
        <filter val="1166"/>
        <filter val="14966"/>
        <filter val="1467"/>
        <filter val="828"/>
        <filter val="1231"/>
        <filter val="772"/>
        <filter val="3932"/>
        <filter val="1934"/>
        <filter val="835"/>
        <filter val="4235"/>
        <filter val="579"/>
        <filter val="140"/>
        <filter val="300"/>
        <filter val="900"/>
        <filter val="1280"/>
        <filter val="10900"/>
        <filter val="1582"/>
        <filter val="2642"/>
        <filter val="1344"/>
        <filter val="75895 HKD"/>
        <filter val="2387"/>
        <filter val="448"/>
        <filter val="4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17883349952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211</v>
      </c>
      <c r="G2" s="1" t="s">
        <v>215</v>
      </c>
      <c r="H2" s="1" t="s">
        <v>216</v>
      </c>
      <c r="I2" s="1" t="s">
        <v>217</v>
      </c>
      <c r="J2" s="1" t="s">
        <v>30</v>
      </c>
      <c r="K2" s="1" t="s">
        <v>218</v>
      </c>
      <c r="L2" s="1" t="s">
        <v>218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</row>
    <row r="3" s="1" customFormat="1" spans="1:21">
      <c r="A3" s="3">
        <v>17883020387</v>
      </c>
      <c r="B3" s="1" t="s">
        <v>211</v>
      </c>
      <c r="C3" s="1" t="s">
        <v>227</v>
      </c>
      <c r="D3" s="1" t="s">
        <v>228</v>
      </c>
      <c r="E3" s="1" t="s">
        <v>229</v>
      </c>
      <c r="F3" s="1" t="s">
        <v>211</v>
      </c>
      <c r="G3" s="1" t="s">
        <v>215</v>
      </c>
      <c r="H3" s="1" t="s">
        <v>216</v>
      </c>
      <c r="I3" s="1" t="s">
        <v>230</v>
      </c>
      <c r="J3" s="1" t="s">
        <v>30</v>
      </c>
      <c r="K3" s="1" t="s">
        <v>231</v>
      </c>
      <c r="L3" s="1" t="s">
        <v>231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232</v>
      </c>
      <c r="S3" s="1" t="s">
        <v>224</v>
      </c>
      <c r="T3" s="1" t="s">
        <v>225</v>
      </c>
      <c r="U3" s="1" t="s">
        <v>226</v>
      </c>
    </row>
    <row r="4" s="1" customFormat="1" spans="1:21">
      <c r="A4" s="3">
        <v>17882820665</v>
      </c>
      <c r="B4" s="1" t="s">
        <v>211</v>
      </c>
      <c r="C4" s="1" t="s">
        <v>233</v>
      </c>
      <c r="D4" s="1" t="s">
        <v>234</v>
      </c>
      <c r="E4" s="1" t="s">
        <v>235</v>
      </c>
      <c r="F4" s="1" t="s">
        <v>211</v>
      </c>
      <c r="G4" s="1" t="s">
        <v>215</v>
      </c>
      <c r="H4" s="1" t="s">
        <v>216</v>
      </c>
      <c r="I4" s="1" t="s">
        <v>236</v>
      </c>
      <c r="J4" s="1" t="s">
        <v>30</v>
      </c>
      <c r="K4" s="1" t="s">
        <v>237</v>
      </c>
      <c r="L4" s="1" t="s">
        <v>237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238</v>
      </c>
      <c r="S4" s="1" t="s">
        <v>224</v>
      </c>
      <c r="T4" s="1" t="s">
        <v>225</v>
      </c>
      <c r="U4" s="1" t="s">
        <v>226</v>
      </c>
    </row>
    <row r="5" s="1" customFormat="1" spans="1:21">
      <c r="A5" s="3">
        <v>17881974824</v>
      </c>
      <c r="B5" s="1" t="s">
        <v>211</v>
      </c>
      <c r="C5" s="1" t="s">
        <v>239</v>
      </c>
      <c r="D5" s="1" t="s">
        <v>240</v>
      </c>
      <c r="E5" s="1" t="s">
        <v>241</v>
      </c>
      <c r="F5" s="1" t="s">
        <v>211</v>
      </c>
      <c r="G5" s="1" t="s">
        <v>215</v>
      </c>
      <c r="H5" s="1" t="s">
        <v>216</v>
      </c>
      <c r="I5" s="1" t="s">
        <v>242</v>
      </c>
      <c r="J5" s="1" t="s">
        <v>30</v>
      </c>
      <c r="K5" s="1" t="s">
        <v>243</v>
      </c>
      <c r="L5" s="1" t="s">
        <v>243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244</v>
      </c>
      <c r="S5" s="1" t="s">
        <v>224</v>
      </c>
      <c r="T5" s="1" t="s">
        <v>225</v>
      </c>
      <c r="U5" s="1" t="s">
        <v>226</v>
      </c>
    </row>
    <row r="6" s="1" customFormat="1" spans="1:21">
      <c r="A6" s="3">
        <v>17878914019</v>
      </c>
      <c r="B6" s="1" t="s">
        <v>211</v>
      </c>
      <c r="C6" s="1" t="s">
        <v>245</v>
      </c>
      <c r="D6" s="1" t="s">
        <v>246</v>
      </c>
      <c r="E6" s="1" t="s">
        <v>247</v>
      </c>
      <c r="F6" s="1" t="s">
        <v>211</v>
      </c>
      <c r="G6" s="1" t="s">
        <v>215</v>
      </c>
      <c r="H6" s="1" t="s">
        <v>216</v>
      </c>
      <c r="I6" s="1" t="s">
        <v>248</v>
      </c>
      <c r="J6" s="1" t="s">
        <v>30</v>
      </c>
      <c r="K6" s="1" t="s">
        <v>249</v>
      </c>
      <c r="L6" s="1" t="s">
        <v>249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250</v>
      </c>
      <c r="S6" s="1" t="s">
        <v>224</v>
      </c>
      <c r="T6" s="1" t="s">
        <v>225</v>
      </c>
      <c r="U6" s="1" t="s">
        <v>226</v>
      </c>
    </row>
    <row r="7" s="1" customFormat="1" spans="1:21">
      <c r="A7" s="3">
        <v>17878448535</v>
      </c>
      <c r="B7" s="1" t="s">
        <v>211</v>
      </c>
      <c r="C7" s="1" t="s">
        <v>251</v>
      </c>
      <c r="D7" s="1" t="s">
        <v>252</v>
      </c>
      <c r="E7" s="1" t="s">
        <v>253</v>
      </c>
      <c r="F7" s="1" t="s">
        <v>211</v>
      </c>
      <c r="G7" s="1" t="s">
        <v>215</v>
      </c>
      <c r="H7" s="1" t="s">
        <v>216</v>
      </c>
      <c r="I7" s="1" t="s">
        <v>254</v>
      </c>
      <c r="J7" s="1" t="s">
        <v>30</v>
      </c>
      <c r="K7" s="1" t="s">
        <v>255</v>
      </c>
      <c r="L7" s="1" t="s">
        <v>255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256</v>
      </c>
      <c r="S7" s="1" t="s">
        <v>224</v>
      </c>
      <c r="T7" s="1" t="s">
        <v>225</v>
      </c>
      <c r="U7" s="1" t="s">
        <v>226</v>
      </c>
    </row>
    <row r="8" s="1" customFormat="1" spans="1:21">
      <c r="A8" s="3">
        <v>17878080089</v>
      </c>
      <c r="B8" s="1" t="s">
        <v>211</v>
      </c>
      <c r="C8" s="1" t="s">
        <v>257</v>
      </c>
      <c r="D8" s="1" t="s">
        <v>258</v>
      </c>
      <c r="E8" s="1" t="s">
        <v>259</v>
      </c>
      <c r="F8" s="1" t="s">
        <v>211</v>
      </c>
      <c r="G8" s="1" t="s">
        <v>215</v>
      </c>
      <c r="H8" s="1" t="s">
        <v>216</v>
      </c>
      <c r="I8" s="1" t="s">
        <v>260</v>
      </c>
      <c r="J8" s="1" t="s">
        <v>30</v>
      </c>
      <c r="K8" s="1" t="s">
        <v>261</v>
      </c>
      <c r="L8" s="1" t="s">
        <v>261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262</v>
      </c>
      <c r="S8" s="1" t="s">
        <v>224</v>
      </c>
      <c r="T8" s="1" t="s">
        <v>225</v>
      </c>
      <c r="U8" s="1" t="s">
        <v>226</v>
      </c>
    </row>
    <row r="9" s="1" customFormat="1" spans="1:21">
      <c r="A9" s="3">
        <v>17877980960</v>
      </c>
      <c r="B9" s="1" t="s">
        <v>263</v>
      </c>
      <c r="C9" s="1" t="s">
        <v>264</v>
      </c>
      <c r="D9" s="1" t="s">
        <v>265</v>
      </c>
      <c r="E9" s="1" t="s">
        <v>266</v>
      </c>
      <c r="F9" s="1" t="s">
        <v>211</v>
      </c>
      <c r="G9" s="1" t="s">
        <v>215</v>
      </c>
      <c r="H9" s="1" t="s">
        <v>216</v>
      </c>
      <c r="I9" s="1" t="s">
        <v>267</v>
      </c>
      <c r="J9" s="1" t="s">
        <v>30</v>
      </c>
      <c r="K9" s="1" t="s">
        <v>268</v>
      </c>
      <c r="L9" s="1" t="s">
        <v>268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269</v>
      </c>
      <c r="S9" s="1" t="s">
        <v>224</v>
      </c>
      <c r="T9" s="1" t="s">
        <v>225</v>
      </c>
      <c r="U9" s="1" t="s">
        <v>226</v>
      </c>
    </row>
    <row r="10" s="1" customFormat="1" spans="1:21">
      <c r="A10" s="3">
        <v>17872354895</v>
      </c>
      <c r="B10" s="1" t="s">
        <v>263</v>
      </c>
      <c r="C10" s="1" t="s">
        <v>270</v>
      </c>
      <c r="D10" s="1" t="s">
        <v>271</v>
      </c>
      <c r="E10" s="1" t="s">
        <v>272</v>
      </c>
      <c r="F10" s="1" t="s">
        <v>211</v>
      </c>
      <c r="G10" s="1" t="s">
        <v>215</v>
      </c>
      <c r="H10" s="1" t="s">
        <v>216</v>
      </c>
      <c r="I10" s="1" t="s">
        <v>273</v>
      </c>
      <c r="J10" s="1" t="s">
        <v>30</v>
      </c>
      <c r="K10" s="1" t="s">
        <v>274</v>
      </c>
      <c r="L10" s="1" t="s">
        <v>274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275</v>
      </c>
      <c r="S10" s="1" t="s">
        <v>224</v>
      </c>
      <c r="T10" s="1" t="s">
        <v>225</v>
      </c>
      <c r="U10" s="1" t="s">
        <v>226</v>
      </c>
    </row>
    <row r="11" s="1" customFormat="1" spans="1:21">
      <c r="A11" s="3">
        <v>17872038592</v>
      </c>
      <c r="B11" s="1" t="s">
        <v>276</v>
      </c>
      <c r="C11" s="1" t="s">
        <v>277</v>
      </c>
      <c r="D11" s="1" t="s">
        <v>278</v>
      </c>
      <c r="E11" s="1" t="s">
        <v>279</v>
      </c>
      <c r="F11" s="1" t="s">
        <v>211</v>
      </c>
      <c r="G11" s="1" t="s">
        <v>215</v>
      </c>
      <c r="H11" s="1" t="s">
        <v>216</v>
      </c>
      <c r="I11" s="1" t="s">
        <v>280</v>
      </c>
      <c r="J11" s="1" t="s">
        <v>30</v>
      </c>
      <c r="K11" s="1" t="s">
        <v>281</v>
      </c>
      <c r="L11" s="1" t="s">
        <v>281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282</v>
      </c>
      <c r="S11" s="1" t="s">
        <v>224</v>
      </c>
      <c r="T11" s="1" t="s">
        <v>225</v>
      </c>
      <c r="U11" s="1" t="s">
        <v>226</v>
      </c>
    </row>
    <row r="12" s="1" customFormat="1" spans="1:21">
      <c r="A12" s="3">
        <v>17871983800</v>
      </c>
      <c r="B12" s="1" t="s">
        <v>276</v>
      </c>
      <c r="C12" s="1" t="s">
        <v>283</v>
      </c>
      <c r="D12" s="1" t="s">
        <v>284</v>
      </c>
      <c r="E12" s="1" t="s">
        <v>285</v>
      </c>
      <c r="F12" s="1" t="s">
        <v>211</v>
      </c>
      <c r="G12" s="1" t="s">
        <v>215</v>
      </c>
      <c r="H12" s="1" t="s">
        <v>216</v>
      </c>
      <c r="I12" s="1" t="s">
        <v>286</v>
      </c>
      <c r="J12" s="1" t="s">
        <v>30</v>
      </c>
      <c r="K12" s="1" t="s">
        <v>287</v>
      </c>
      <c r="L12" s="1" t="s">
        <v>287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288</v>
      </c>
      <c r="S12" s="1" t="s">
        <v>224</v>
      </c>
      <c r="T12" s="1" t="s">
        <v>225</v>
      </c>
      <c r="U12" s="1" t="s">
        <v>226</v>
      </c>
    </row>
    <row r="13" s="1" customFormat="1" spans="1:21">
      <c r="A13" s="3">
        <v>17871297829</v>
      </c>
      <c r="B13" s="1" t="s">
        <v>276</v>
      </c>
      <c r="C13" s="1" t="s">
        <v>289</v>
      </c>
      <c r="D13" s="1" t="s">
        <v>290</v>
      </c>
      <c r="E13" s="1" t="s">
        <v>291</v>
      </c>
      <c r="F13" s="1" t="s">
        <v>276</v>
      </c>
      <c r="G13" s="1" t="s">
        <v>215</v>
      </c>
      <c r="H13" s="1" t="s">
        <v>216</v>
      </c>
      <c r="I13" s="1" t="s">
        <v>292</v>
      </c>
      <c r="J13" s="1" t="s">
        <v>30</v>
      </c>
      <c r="K13" s="1" t="s">
        <v>293</v>
      </c>
      <c r="L13" s="1" t="s">
        <v>293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294</v>
      </c>
      <c r="S13" s="1" t="s">
        <v>224</v>
      </c>
      <c r="T13" s="1" t="s">
        <v>225</v>
      </c>
      <c r="U13" s="1" t="s">
        <v>226</v>
      </c>
    </row>
    <row r="14" s="1" customFormat="1" spans="1:21">
      <c r="A14" s="3">
        <v>17869923441</v>
      </c>
      <c r="B14" s="1" t="s">
        <v>276</v>
      </c>
      <c r="C14" s="1" t="s">
        <v>295</v>
      </c>
      <c r="D14" s="1" t="s">
        <v>296</v>
      </c>
      <c r="E14" s="1" t="s">
        <v>297</v>
      </c>
      <c r="F14" s="1" t="s">
        <v>211</v>
      </c>
      <c r="G14" s="1" t="s">
        <v>215</v>
      </c>
      <c r="H14" s="1" t="s">
        <v>216</v>
      </c>
      <c r="I14" s="1" t="s">
        <v>298</v>
      </c>
      <c r="J14" s="1" t="s">
        <v>30</v>
      </c>
      <c r="K14" s="1" t="s">
        <v>299</v>
      </c>
      <c r="L14" s="1" t="s">
        <v>299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300</v>
      </c>
      <c r="S14" s="1" t="s">
        <v>224</v>
      </c>
      <c r="T14" s="1" t="s">
        <v>225</v>
      </c>
      <c r="U14" s="1" t="s">
        <v>226</v>
      </c>
    </row>
    <row r="15" s="1" customFormat="1" spans="1:21">
      <c r="A15" s="3">
        <v>17869150116</v>
      </c>
      <c r="B15" s="1" t="s">
        <v>276</v>
      </c>
      <c r="C15" s="1" t="s">
        <v>301</v>
      </c>
      <c r="D15" s="1" t="s">
        <v>302</v>
      </c>
      <c r="E15" s="1" t="s">
        <v>303</v>
      </c>
      <c r="F15" s="1" t="s">
        <v>211</v>
      </c>
      <c r="G15" s="1" t="s">
        <v>215</v>
      </c>
      <c r="H15" s="1" t="s">
        <v>216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306</v>
      </c>
      <c r="S15" s="1" t="s">
        <v>224</v>
      </c>
      <c r="T15" s="1" t="s">
        <v>225</v>
      </c>
      <c r="U15" s="1" t="s">
        <v>226</v>
      </c>
    </row>
    <row r="16" s="1" customFormat="1" spans="1:21">
      <c r="A16" s="3">
        <v>17869090549</v>
      </c>
      <c r="B16" s="1" t="s">
        <v>276</v>
      </c>
      <c r="C16" s="1" t="s">
        <v>307</v>
      </c>
      <c r="D16" s="1" t="s">
        <v>308</v>
      </c>
      <c r="E16" s="1" t="s">
        <v>309</v>
      </c>
      <c r="F16" s="1" t="s">
        <v>276</v>
      </c>
      <c r="G16" s="1" t="s">
        <v>215</v>
      </c>
      <c r="H16" s="1" t="s">
        <v>216</v>
      </c>
      <c r="I16" s="1" t="s">
        <v>310</v>
      </c>
      <c r="J16" s="1" t="s">
        <v>30</v>
      </c>
      <c r="K16" s="1" t="s">
        <v>311</v>
      </c>
      <c r="L16" s="1" t="s">
        <v>311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312</v>
      </c>
      <c r="S16" s="1" t="s">
        <v>224</v>
      </c>
      <c r="T16" s="1" t="s">
        <v>225</v>
      </c>
      <c r="U16" s="1" t="s">
        <v>226</v>
      </c>
    </row>
    <row r="17" s="1" customFormat="1" spans="1:21">
      <c r="A17" s="3">
        <v>17864180229</v>
      </c>
      <c r="B17" s="1" t="s">
        <v>313</v>
      </c>
      <c r="C17" s="1" t="s">
        <v>314</v>
      </c>
      <c r="D17" s="1" t="s">
        <v>315</v>
      </c>
      <c r="E17" s="1" t="s">
        <v>316</v>
      </c>
      <c r="F17" s="1" t="s">
        <v>313</v>
      </c>
      <c r="G17" s="1" t="s">
        <v>215</v>
      </c>
      <c r="H17" s="1" t="s">
        <v>216</v>
      </c>
      <c r="I17" s="1" t="s">
        <v>317</v>
      </c>
      <c r="J17" s="1" t="s">
        <v>30</v>
      </c>
      <c r="K17" s="1" t="s">
        <v>318</v>
      </c>
      <c r="L17" s="1" t="s">
        <v>318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319</v>
      </c>
      <c r="S17" s="1" t="s">
        <v>224</v>
      </c>
      <c r="T17" s="1" t="s">
        <v>225</v>
      </c>
      <c r="U17" s="1" t="s">
        <v>226</v>
      </c>
    </row>
    <row r="18" s="1" customFormat="1" spans="1:21">
      <c r="A18" s="3">
        <v>17863810231</v>
      </c>
      <c r="B18" s="1" t="s">
        <v>313</v>
      </c>
      <c r="C18" s="1" t="s">
        <v>320</v>
      </c>
      <c r="D18" s="1" t="s">
        <v>321</v>
      </c>
      <c r="E18" s="1" t="s">
        <v>322</v>
      </c>
      <c r="F18" s="1" t="s">
        <v>263</v>
      </c>
      <c r="G18" s="1" t="s">
        <v>215</v>
      </c>
      <c r="H18" s="1" t="s">
        <v>216</v>
      </c>
      <c r="I18" s="1" t="s">
        <v>323</v>
      </c>
      <c r="J18" s="1" t="s">
        <v>30</v>
      </c>
      <c r="K18" s="1" t="s">
        <v>324</v>
      </c>
      <c r="L18" s="1" t="s">
        <v>324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325</v>
      </c>
      <c r="S18" s="1" t="s">
        <v>224</v>
      </c>
      <c r="T18" s="1" t="s">
        <v>225</v>
      </c>
      <c r="U18" s="1" t="s">
        <v>226</v>
      </c>
    </row>
    <row r="19" s="1" customFormat="1" spans="1:21">
      <c r="A19" s="3">
        <v>17858758975</v>
      </c>
      <c r="B19" s="1" t="s">
        <v>326</v>
      </c>
      <c r="C19" s="1" t="s">
        <v>327</v>
      </c>
      <c r="D19" s="1" t="s">
        <v>328</v>
      </c>
      <c r="E19" s="1" t="s">
        <v>329</v>
      </c>
      <c r="F19" s="1" t="s">
        <v>326</v>
      </c>
      <c r="G19" s="1" t="s">
        <v>215</v>
      </c>
      <c r="H19" s="1" t="s">
        <v>216</v>
      </c>
      <c r="I19" s="1" t="s">
        <v>330</v>
      </c>
      <c r="J19" s="1" t="s">
        <v>30</v>
      </c>
      <c r="K19" s="1" t="s">
        <v>331</v>
      </c>
      <c r="L19" s="1" t="s">
        <v>331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332</v>
      </c>
      <c r="S19" s="1" t="s">
        <v>224</v>
      </c>
      <c r="T19" s="1" t="s">
        <v>225</v>
      </c>
      <c r="U19" s="1" t="s">
        <v>226</v>
      </c>
    </row>
    <row r="20" s="1" customFormat="1" spans="1:21">
      <c r="A20" s="3">
        <v>17857079204</v>
      </c>
      <c r="B20" s="1" t="s">
        <v>326</v>
      </c>
      <c r="C20" s="1" t="s">
        <v>333</v>
      </c>
      <c r="D20" s="1" t="s">
        <v>334</v>
      </c>
      <c r="E20" s="1" t="s">
        <v>335</v>
      </c>
      <c r="F20" s="1" t="s">
        <v>276</v>
      </c>
      <c r="G20" s="1" t="s">
        <v>215</v>
      </c>
      <c r="H20" s="1" t="s">
        <v>216</v>
      </c>
      <c r="I20" s="1" t="s">
        <v>336</v>
      </c>
      <c r="J20" s="1" t="s">
        <v>30</v>
      </c>
      <c r="K20" s="1" t="s">
        <v>337</v>
      </c>
      <c r="L20" s="1" t="s">
        <v>337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338</v>
      </c>
      <c r="S20" s="1" t="s">
        <v>224</v>
      </c>
      <c r="T20" s="1" t="s">
        <v>225</v>
      </c>
      <c r="U20" s="1" t="s">
        <v>226</v>
      </c>
    </row>
    <row r="21" s="1" customFormat="1" spans="1:21">
      <c r="A21" s="3">
        <v>17849782075</v>
      </c>
      <c r="B21" s="1" t="s">
        <v>339</v>
      </c>
      <c r="C21" s="1" t="s">
        <v>340</v>
      </c>
      <c r="D21" s="1" t="s">
        <v>341</v>
      </c>
      <c r="E21" s="1" t="s">
        <v>342</v>
      </c>
      <c r="F21" s="1" t="s">
        <v>339</v>
      </c>
      <c r="G21" s="1" t="s">
        <v>215</v>
      </c>
      <c r="H21" s="1" t="s">
        <v>216</v>
      </c>
      <c r="I21" s="1" t="s">
        <v>343</v>
      </c>
      <c r="J21" s="1" t="s">
        <v>30</v>
      </c>
      <c r="K21" s="1" t="s">
        <v>344</v>
      </c>
      <c r="L21" s="1" t="s">
        <v>344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345</v>
      </c>
      <c r="S21" s="1" t="s">
        <v>224</v>
      </c>
      <c r="T21" s="1" t="s">
        <v>225</v>
      </c>
      <c r="U21" s="1" t="s">
        <v>226</v>
      </c>
    </row>
    <row r="22" s="1" customFormat="1" spans="1:21">
      <c r="A22" s="3">
        <v>17844275026</v>
      </c>
      <c r="B22" s="1" t="s">
        <v>346</v>
      </c>
      <c r="C22" s="1" t="s">
        <v>347</v>
      </c>
      <c r="D22" s="1" t="s">
        <v>348</v>
      </c>
      <c r="E22" s="1" t="s">
        <v>349</v>
      </c>
      <c r="F22" s="1" t="s">
        <v>211</v>
      </c>
      <c r="G22" s="1" t="s">
        <v>215</v>
      </c>
      <c r="H22" s="1" t="s">
        <v>216</v>
      </c>
      <c r="I22" s="1" t="s">
        <v>350</v>
      </c>
      <c r="J22" s="1" t="s">
        <v>30</v>
      </c>
      <c r="K22" s="1" t="s">
        <v>351</v>
      </c>
      <c r="L22" s="1" t="s">
        <v>351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352</v>
      </c>
      <c r="S22" s="1" t="s">
        <v>224</v>
      </c>
      <c r="T22" s="1" t="s">
        <v>225</v>
      </c>
      <c r="U22" s="1" t="s">
        <v>226</v>
      </c>
    </row>
    <row r="23" s="1" customFormat="1" spans="1:21">
      <c r="A23" s="3">
        <v>17843746026</v>
      </c>
      <c r="B23" s="1" t="s">
        <v>346</v>
      </c>
      <c r="C23" s="1" t="s">
        <v>353</v>
      </c>
      <c r="D23" s="1" t="s">
        <v>354</v>
      </c>
      <c r="E23" s="1" t="s">
        <v>355</v>
      </c>
      <c r="F23" s="1" t="s">
        <v>326</v>
      </c>
      <c r="G23" s="1" t="s">
        <v>215</v>
      </c>
      <c r="H23" s="1" t="s">
        <v>216</v>
      </c>
      <c r="I23" s="1" t="s">
        <v>356</v>
      </c>
      <c r="J23" s="1" t="s">
        <v>30</v>
      </c>
      <c r="K23" s="1" t="s">
        <v>357</v>
      </c>
      <c r="L23" s="1" t="s">
        <v>357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358</v>
      </c>
      <c r="S23" s="1" t="s">
        <v>224</v>
      </c>
      <c r="T23" s="1" t="s">
        <v>225</v>
      </c>
      <c r="U23" s="1" t="s">
        <v>226</v>
      </c>
    </row>
    <row r="24" s="1" customFormat="1" spans="1:21">
      <c r="A24" s="3">
        <v>17838963159</v>
      </c>
      <c r="B24" s="1" t="s">
        <v>359</v>
      </c>
      <c r="C24" s="1" t="s">
        <v>360</v>
      </c>
      <c r="D24" s="1" t="s">
        <v>234</v>
      </c>
      <c r="E24" s="1" t="s">
        <v>361</v>
      </c>
      <c r="F24" s="1" t="s">
        <v>211</v>
      </c>
      <c r="G24" s="1" t="s">
        <v>215</v>
      </c>
      <c r="H24" s="1" t="s">
        <v>216</v>
      </c>
      <c r="I24" s="1" t="s">
        <v>362</v>
      </c>
      <c r="J24" s="1" t="s">
        <v>30</v>
      </c>
      <c r="K24" s="1" t="s">
        <v>363</v>
      </c>
      <c r="L24" s="1" t="s">
        <v>363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364</v>
      </c>
      <c r="S24" s="1" t="s">
        <v>224</v>
      </c>
      <c r="T24" s="1" t="s">
        <v>225</v>
      </c>
      <c r="U24" s="1" t="s">
        <v>226</v>
      </c>
    </row>
    <row r="25" s="1" customFormat="1" spans="1:21">
      <c r="A25" s="3">
        <v>17827121659</v>
      </c>
      <c r="B25" s="1" t="s">
        <v>365</v>
      </c>
      <c r="C25" s="1" t="s">
        <v>366</v>
      </c>
      <c r="D25" s="1" t="s">
        <v>367</v>
      </c>
      <c r="E25" s="1" t="s">
        <v>368</v>
      </c>
      <c r="F25" s="1" t="s">
        <v>211</v>
      </c>
      <c r="G25" s="1" t="s">
        <v>215</v>
      </c>
      <c r="H25" s="1" t="s">
        <v>216</v>
      </c>
      <c r="I25" s="1" t="s">
        <v>369</v>
      </c>
      <c r="J25" s="1" t="s">
        <v>30</v>
      </c>
      <c r="K25" s="1" t="s">
        <v>370</v>
      </c>
      <c r="L25" s="1" t="s">
        <v>370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371</v>
      </c>
      <c r="S25" s="1" t="s">
        <v>224</v>
      </c>
      <c r="T25" s="1" t="s">
        <v>225</v>
      </c>
      <c r="U25" s="1" t="s">
        <v>226</v>
      </c>
    </row>
    <row r="26" s="1" customFormat="1" spans="1:21">
      <c r="A26" s="3">
        <v>17811975457</v>
      </c>
      <c r="B26" s="1" t="s">
        <v>372</v>
      </c>
      <c r="C26" s="1" t="s">
        <v>373</v>
      </c>
      <c r="D26" s="1" t="s">
        <v>374</v>
      </c>
      <c r="E26" s="1" t="s">
        <v>375</v>
      </c>
      <c r="F26" s="1" t="s">
        <v>211</v>
      </c>
      <c r="G26" s="1" t="s">
        <v>215</v>
      </c>
      <c r="H26" s="1" t="s">
        <v>216</v>
      </c>
      <c r="I26" s="1" t="s">
        <v>376</v>
      </c>
      <c r="J26" s="1" t="s">
        <v>30</v>
      </c>
      <c r="K26" s="1" t="s">
        <v>377</v>
      </c>
      <c r="L26" s="1" t="s">
        <v>377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378</v>
      </c>
      <c r="S26" s="1" t="s">
        <v>224</v>
      </c>
      <c r="T26" s="1" t="s">
        <v>225</v>
      </c>
      <c r="U26" s="1" t="s">
        <v>226</v>
      </c>
    </row>
    <row r="27" s="1" customFormat="1" spans="1:21">
      <c r="A27" s="3">
        <v>17792709150</v>
      </c>
      <c r="B27" s="1" t="s">
        <v>379</v>
      </c>
      <c r="C27" s="1" t="s">
        <v>380</v>
      </c>
      <c r="D27" s="1" t="s">
        <v>381</v>
      </c>
      <c r="E27" s="1" t="s">
        <v>382</v>
      </c>
      <c r="F27" s="1" t="s">
        <v>211</v>
      </c>
      <c r="G27" s="1" t="s">
        <v>215</v>
      </c>
      <c r="H27" s="1" t="s">
        <v>216</v>
      </c>
      <c r="I27" s="1" t="s">
        <v>383</v>
      </c>
      <c r="J27" s="1" t="s">
        <v>30</v>
      </c>
      <c r="K27" s="1" t="s">
        <v>384</v>
      </c>
      <c r="L27" s="1" t="s">
        <v>384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385</v>
      </c>
      <c r="S27" s="1" t="s">
        <v>224</v>
      </c>
      <c r="T27" s="1" t="s">
        <v>225</v>
      </c>
      <c r="U27" s="1" t="s">
        <v>226</v>
      </c>
    </row>
    <row r="28" s="1" customFormat="1" spans="1:21">
      <c r="A28" s="3">
        <v>17782753719</v>
      </c>
      <c r="B28" s="1" t="s">
        <v>386</v>
      </c>
      <c r="C28" s="1" t="s">
        <v>387</v>
      </c>
      <c r="D28" s="1" t="s">
        <v>388</v>
      </c>
      <c r="E28" s="1" t="s">
        <v>389</v>
      </c>
      <c r="F28" s="1" t="s">
        <v>211</v>
      </c>
      <c r="G28" s="1" t="s">
        <v>215</v>
      </c>
      <c r="H28" s="1" t="s">
        <v>216</v>
      </c>
      <c r="I28" s="1" t="s">
        <v>390</v>
      </c>
      <c r="J28" s="1" t="s">
        <v>30</v>
      </c>
      <c r="K28" s="1" t="s">
        <v>391</v>
      </c>
      <c r="L28" s="1" t="s">
        <v>391</v>
      </c>
      <c r="M28" s="1" t="s">
        <v>219</v>
      </c>
      <c r="N28" s="1" t="s">
        <v>219</v>
      </c>
      <c r="O28" s="1" t="s">
        <v>220</v>
      </c>
      <c r="P28" s="1" t="s">
        <v>221</v>
      </c>
      <c r="Q28" s="1" t="s">
        <v>222</v>
      </c>
      <c r="R28" s="1" t="s">
        <v>392</v>
      </c>
      <c r="S28" s="1" t="s">
        <v>224</v>
      </c>
      <c r="T28" s="1" t="s">
        <v>225</v>
      </c>
      <c r="U28" s="1" t="s">
        <v>226</v>
      </c>
    </row>
    <row r="29" s="1" customFormat="1" spans="1:21">
      <c r="A29" s="3">
        <v>17773440526</v>
      </c>
      <c r="B29" s="1" t="s">
        <v>393</v>
      </c>
      <c r="C29" s="1" t="s">
        <v>394</v>
      </c>
      <c r="D29" s="1" t="s">
        <v>395</v>
      </c>
      <c r="E29" s="1" t="s">
        <v>396</v>
      </c>
      <c r="F29" s="1" t="s">
        <v>276</v>
      </c>
      <c r="G29" s="1" t="s">
        <v>215</v>
      </c>
      <c r="H29" s="1" t="s">
        <v>216</v>
      </c>
      <c r="I29" s="1" t="s">
        <v>397</v>
      </c>
      <c r="J29" s="1" t="s">
        <v>30</v>
      </c>
      <c r="K29" s="1" t="s">
        <v>398</v>
      </c>
      <c r="L29" s="1" t="s">
        <v>398</v>
      </c>
      <c r="M29" s="1" t="s">
        <v>219</v>
      </c>
      <c r="N29" s="1" t="s">
        <v>219</v>
      </c>
      <c r="O29" s="1" t="s">
        <v>220</v>
      </c>
      <c r="P29" s="1" t="s">
        <v>221</v>
      </c>
      <c r="Q29" s="1" t="s">
        <v>222</v>
      </c>
      <c r="R29" s="1" t="s">
        <v>399</v>
      </c>
      <c r="S29" s="1" t="s">
        <v>224</v>
      </c>
      <c r="T29" s="1" t="s">
        <v>225</v>
      </c>
      <c r="U29" s="1" t="s">
        <v>226</v>
      </c>
    </row>
    <row r="30" s="1" customFormat="1" spans="1:21">
      <c r="A30" s="3">
        <v>17772938109</v>
      </c>
      <c r="B30" s="1" t="s">
        <v>393</v>
      </c>
      <c r="C30" s="1" t="s">
        <v>400</v>
      </c>
      <c r="D30" s="1" t="s">
        <v>401</v>
      </c>
      <c r="E30" s="1" t="s">
        <v>402</v>
      </c>
      <c r="F30" s="1" t="s">
        <v>263</v>
      </c>
      <c r="G30" s="1" t="s">
        <v>215</v>
      </c>
      <c r="H30" s="1" t="s">
        <v>216</v>
      </c>
      <c r="I30" s="1" t="s">
        <v>403</v>
      </c>
      <c r="J30" s="1" t="s">
        <v>30</v>
      </c>
      <c r="K30" s="1" t="s">
        <v>404</v>
      </c>
      <c r="L30" s="1" t="s">
        <v>404</v>
      </c>
      <c r="M30" s="1" t="s">
        <v>219</v>
      </c>
      <c r="N30" s="1" t="s">
        <v>219</v>
      </c>
      <c r="O30" s="1" t="s">
        <v>220</v>
      </c>
      <c r="P30" s="1" t="s">
        <v>221</v>
      </c>
      <c r="Q30" s="1" t="s">
        <v>222</v>
      </c>
      <c r="R30" s="1" t="s">
        <v>405</v>
      </c>
      <c r="S30" s="1" t="s">
        <v>224</v>
      </c>
      <c r="T30" s="1" t="s">
        <v>225</v>
      </c>
      <c r="U30" s="1" t="s">
        <v>226</v>
      </c>
    </row>
    <row r="31" s="1" customFormat="1" spans="1:21">
      <c r="A31" s="3">
        <v>17745503250</v>
      </c>
      <c r="B31" s="1" t="s">
        <v>406</v>
      </c>
      <c r="C31" s="1" t="s">
        <v>407</v>
      </c>
      <c r="D31" s="1" t="s">
        <v>408</v>
      </c>
      <c r="E31" s="1" t="s">
        <v>409</v>
      </c>
      <c r="F31" s="1" t="s">
        <v>211</v>
      </c>
      <c r="G31" s="1" t="s">
        <v>215</v>
      </c>
      <c r="H31" s="1" t="s">
        <v>216</v>
      </c>
      <c r="I31" s="1" t="s">
        <v>410</v>
      </c>
      <c r="J31" s="1" t="s">
        <v>30</v>
      </c>
      <c r="K31" s="1" t="s">
        <v>411</v>
      </c>
      <c r="L31" s="1" t="s">
        <v>411</v>
      </c>
      <c r="M31" s="1" t="s">
        <v>219</v>
      </c>
      <c r="N31" s="1" t="s">
        <v>219</v>
      </c>
      <c r="O31" s="1" t="s">
        <v>220</v>
      </c>
      <c r="P31" s="1" t="s">
        <v>221</v>
      </c>
      <c r="Q31" s="1" t="s">
        <v>222</v>
      </c>
      <c r="R31" s="1" t="s">
        <v>412</v>
      </c>
      <c r="S31" s="1" t="s">
        <v>224</v>
      </c>
      <c r="T31" s="1" t="s">
        <v>225</v>
      </c>
      <c r="U31" s="1" t="s">
        <v>226</v>
      </c>
    </row>
    <row r="32" s="1" customFormat="1" spans="1:21">
      <c r="A32" s="3">
        <v>17698310949</v>
      </c>
      <c r="B32" s="1" t="s">
        <v>413</v>
      </c>
      <c r="C32" s="1" t="s">
        <v>414</v>
      </c>
      <c r="D32" s="1" t="s">
        <v>415</v>
      </c>
      <c r="E32" s="1" t="s">
        <v>416</v>
      </c>
      <c r="F32" s="1" t="s">
        <v>263</v>
      </c>
      <c r="G32" s="1" t="s">
        <v>215</v>
      </c>
      <c r="H32" s="1" t="s">
        <v>216</v>
      </c>
      <c r="I32" s="1" t="s">
        <v>417</v>
      </c>
      <c r="J32" s="1" t="s">
        <v>30</v>
      </c>
      <c r="K32" s="1" t="s">
        <v>418</v>
      </c>
      <c r="L32" s="1" t="s">
        <v>418</v>
      </c>
      <c r="M32" s="1" t="s">
        <v>219</v>
      </c>
      <c r="N32" s="1" t="s">
        <v>219</v>
      </c>
      <c r="O32" s="1" t="s">
        <v>220</v>
      </c>
      <c r="P32" s="1" t="s">
        <v>221</v>
      </c>
      <c r="Q32" s="1" t="s">
        <v>222</v>
      </c>
      <c r="R32" s="1" t="s">
        <v>419</v>
      </c>
      <c r="S32" s="1" t="s">
        <v>224</v>
      </c>
      <c r="T32" s="1" t="s">
        <v>225</v>
      </c>
      <c r="U32" s="1" t="s">
        <v>226</v>
      </c>
    </row>
    <row r="33" s="1" customFormat="1" spans="1:21">
      <c r="A33" s="3">
        <v>16750649868</v>
      </c>
      <c r="B33" s="1" t="s">
        <v>420</v>
      </c>
      <c r="C33" s="1" t="s">
        <v>421</v>
      </c>
      <c r="D33" s="1" t="s">
        <v>422</v>
      </c>
      <c r="E33" s="1" t="s">
        <v>423</v>
      </c>
      <c r="F33" s="1" t="s">
        <v>211</v>
      </c>
      <c r="G33" s="1" t="s">
        <v>215</v>
      </c>
      <c r="H33" s="1" t="s">
        <v>216</v>
      </c>
      <c r="I33" s="1" t="s">
        <v>424</v>
      </c>
      <c r="J33" s="1" t="s">
        <v>30</v>
      </c>
      <c r="K33" s="1" t="s">
        <v>425</v>
      </c>
      <c r="L33" s="1" t="s">
        <v>220</v>
      </c>
      <c r="M33" s="1" t="s">
        <v>426</v>
      </c>
      <c r="N33" s="1" t="s">
        <v>427</v>
      </c>
      <c r="O33" s="1" t="s">
        <v>220</v>
      </c>
      <c r="P33" s="1" t="s">
        <v>221</v>
      </c>
      <c r="Q33" s="1" t="s">
        <v>222</v>
      </c>
      <c r="R33" s="1" t="s">
        <v>428</v>
      </c>
      <c r="S33" s="1" t="s">
        <v>224</v>
      </c>
      <c r="T33" s="1" t="s">
        <v>225</v>
      </c>
      <c r="U33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2022-05-06T01:45:23Z</dcterms:created>
  <dcterms:modified xsi:type="dcterms:W3CDTF">2022-05-06T01:58:23Z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F94F0C2BCC2041C78FC9B4F8CD7BF8B6</vt:lpwstr>
  </property>
  <property fmtid="{D5CDD505-2E9C-101B-9397-08002B2CF9AE}" pid="3" name="KSOProductBuildVer">
    <vt:lpwstr>2052-11.1.0.11636</vt:lpwstr>
  </property>
</Properties>
</file>