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<sst xmlns="http://schemas.openxmlformats.org/spreadsheetml/2006/main" count="1014" uniqueCount="302">
  <si>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</si>
  <si>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</si>
  <si>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</si>
  <si>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</si>
  <si>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</si>
  <si>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</si>
  <si>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</si>
  <si>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</si>
  <si>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</si>
  <si>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</si>
  <si>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</si>
  <si>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</si>
  <si>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</si>
  <si>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</si>
  <si>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</si>
  <si>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</si>
  <si>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</si>
  <si>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</si>
  <si>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</si>
  <si>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</si>
  <si>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</si>
  <si>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</si>
  <si>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</si>
  <si>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</si>
  <si>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</si>
  <si>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17772724783	</t>
  </si>
  <si>
    <t>Ctrip</t>
  </si>
  <si>
    <t>正常</t>
  </si>
  <si>
    <t>[台中]薆悦酒店(台中馆)(Inhouse Hotel Taichung)(80941408)</t>
  </si>
  <si>
    <t>精品大床房&lt;2人入住&gt;</t>
  </si>
  <si>
    <t>CNY</t>
  </si>
  <si>
    <t>WANG/CHAOHSIANG</t>
  </si>
  <si>
    <t>CA13744220507CNY</t>
  </si>
  <si>
    <t>未提现</t>
  </si>
  <si>
    <t>携程开票</t>
  </si>
  <si>
    <t xml:space="preserve">2501765	</t>
  </si>
  <si>
    <t xml:space="preserve">71248	</t>
  </si>
  <si>
    <t xml:space="preserve">17815344760	</t>
  </si>
  <si>
    <t>[长沙]麗枫酒店(长沙高铁站树木岭地铁站店)(91108929)</t>
  </si>
  <si>
    <t>行政大床房&lt;2人入住&gt;</t>
  </si>
  <si>
    <t>张城</t>
  </si>
  <si>
    <t xml:space="preserve">	</t>
  </si>
  <si>
    <t xml:space="preserve">17815612748	</t>
  </si>
  <si>
    <t>[台北]天阁酒店(台北复兴馆)(The Tango Hotel (Taipei Fu Hsing))(80941372)</t>
  </si>
  <si>
    <t>天豪客房&lt;2人入住&gt;</t>
  </si>
  <si>
    <t>CHIANG/HSINYI</t>
  </si>
  <si>
    <t xml:space="preserve">2516799	</t>
  </si>
  <si>
    <t xml:space="preserve">20220418-021	</t>
  </si>
  <si>
    <t xml:space="preserve">17815802853	</t>
  </si>
  <si>
    <t>[北京]IU酒店(北京科技大学北沙滩地铁站店)(76423426)</t>
  </si>
  <si>
    <t>小U舒适大床房&lt;2人入住&gt;</t>
  </si>
  <si>
    <t>杨淞</t>
  </si>
  <si>
    <t xml:space="preserve">104373356854	</t>
  </si>
  <si>
    <t xml:space="preserve">17823178342	</t>
  </si>
  <si>
    <t>曹国泰</t>
  </si>
  <si>
    <t xml:space="preserve">104376365784	</t>
  </si>
  <si>
    <t xml:space="preserve">17827058431	</t>
  </si>
  <si>
    <t>天豪客房&lt;2人入住&gt;&lt;早餐&gt;</t>
  </si>
  <si>
    <t>lee/Hsin Tse</t>
  </si>
  <si>
    <t xml:space="preserve">20220421-002	</t>
  </si>
  <si>
    <t xml:space="preserve">17827208892	</t>
  </si>
  <si>
    <t>[成都]IU酒店(成都高新西区龙湖时代天街店)(76255358)</t>
  </si>
  <si>
    <t>小U·精致大床房&lt;2人入住&gt;</t>
  </si>
  <si>
    <t>马强</t>
  </si>
  <si>
    <t>取消</t>
  </si>
  <si>
    <t xml:space="preserve">17827281871	</t>
  </si>
  <si>
    <t>[上高]尚客优连锁酒店(上高万象广场店)(81209110)</t>
  </si>
  <si>
    <t>高级大床房&lt;2人入住&gt;</t>
  </si>
  <si>
    <t>文丽</t>
  </si>
  <si>
    <t xml:space="preserve">17827330199	</t>
  </si>
  <si>
    <t>[桐城]骏怡酒店(桐城南门客运站店)(77147918)</t>
  </si>
  <si>
    <t>商务双床房&lt;2人入住&gt;</t>
  </si>
  <si>
    <t>周金钢</t>
  </si>
  <si>
    <t xml:space="preserve">17827343002	</t>
  </si>
  <si>
    <t>[义乌]义乌之江华美达广场酒店(76255713)</t>
  </si>
  <si>
    <t>吴晓炜</t>
  </si>
  <si>
    <t xml:space="preserve">691956356	</t>
  </si>
  <si>
    <t xml:space="preserve">17827414229	</t>
  </si>
  <si>
    <t>[青岛]7天优品酒店(青岛流亭机场汽车北站店)(80895610)</t>
  </si>
  <si>
    <t>特惠双床房&lt;2人入住&gt;</t>
  </si>
  <si>
    <t>公道</t>
  </si>
  <si>
    <t xml:space="preserve">17827505545	</t>
  </si>
  <si>
    <t>[武汉]悦尔城市酒店（武汉白沙洲店）(88620965)</t>
  </si>
  <si>
    <t>大床房&lt;2人入住&gt;</t>
  </si>
  <si>
    <t>沈言丙</t>
  </si>
  <si>
    <t xml:space="preserve">17827610336	</t>
  </si>
  <si>
    <t>石燕莉</t>
  </si>
  <si>
    <t xml:space="preserve">17827874497	</t>
  </si>
  <si>
    <t>[广州]IU酒店(广州高铁南站钟村地铁站店)(80246370)</t>
  </si>
  <si>
    <t>钟伦权</t>
  </si>
  <si>
    <t xml:space="preserve">17827900781	</t>
  </si>
  <si>
    <t>[null](81209225)</t>
  </si>
  <si>
    <t xml:space="preserve">17827964422	</t>
  </si>
  <si>
    <t>[台中]天阁酒店(台中馆)(Tango Hotel Taichung)(80942068)</t>
  </si>
  <si>
    <t>天豪大床房&lt;2人入住&gt;&lt;早餐&gt;</t>
  </si>
  <si>
    <t>LIN/ENLI</t>
  </si>
  <si>
    <t xml:space="preserve">2519565	</t>
  </si>
  <si>
    <t xml:space="preserve">17827979405	</t>
  </si>
  <si>
    <t>[台南]台南欧堡商务汽车旅馆(European Castle Hotel)(80942311)</t>
  </si>
  <si>
    <t>TSENG/YICHENG</t>
  </si>
  <si>
    <t xml:space="preserve">17827993709	</t>
  </si>
  <si>
    <t>冯定达</t>
  </si>
  <si>
    <t xml:space="preserve">17828083585	</t>
  </si>
  <si>
    <t>[深圳]喜玛拉雅酒店(深圳北站)(88634043)</t>
  </si>
  <si>
    <t>豪华大床房&lt;2人入住&gt;</t>
  </si>
  <si>
    <t>周世强</t>
  </si>
  <si>
    <t xml:space="preserve">2519600	</t>
  </si>
  <si>
    <t xml:space="preserve">17828114144	</t>
  </si>
  <si>
    <t>[长沙]长沙梅溪湖国际酒店(88621024)</t>
  </si>
  <si>
    <t>现代大床房&lt;2人入住&gt;</t>
  </si>
  <si>
    <t>张红敏</t>
  </si>
  <si>
    <t xml:space="preserve">17828156996	</t>
  </si>
  <si>
    <t>[北京]全季酒店(北京顺义燕京桥店)(80251080)</t>
  </si>
  <si>
    <t>刘国彬</t>
  </si>
  <si>
    <t xml:space="preserve">2519627	</t>
  </si>
  <si>
    <t xml:space="preserve">R9001155083256745001	</t>
  </si>
  <si>
    <t xml:space="preserve">17828177789	</t>
  </si>
  <si>
    <t>[佛山]维也纳国际酒店(佛山泌冲店)(80895999)</t>
  </si>
  <si>
    <t>标准大床房&lt;2人入住&gt;&lt;钻石会员&gt;&lt;交叉用户机票，高铁，汽车，船票，用车&gt;</t>
  </si>
  <si>
    <t>林国振</t>
  </si>
  <si>
    <t xml:space="preserve">2519634	</t>
  </si>
  <si>
    <t xml:space="preserve">17828502589	</t>
  </si>
  <si>
    <t>[绵阳]绵阳斯纳格田园酒店(88634050)</t>
  </si>
  <si>
    <t>休闲单间&lt;2人入住&gt;</t>
  </si>
  <si>
    <t>王洋</t>
  </si>
  <si>
    <t xml:space="preserve">17828680891	</t>
  </si>
  <si>
    <t>[拉萨]拉萨追梦客栈(88988998)</t>
  </si>
  <si>
    <t>景观大床房&lt;2人入住&gt;</t>
  </si>
  <si>
    <t>惠松松</t>
  </si>
  <si>
    <t xml:space="preserve">2519792	</t>
  </si>
  <si>
    <t xml:space="preserve">17828751018	</t>
  </si>
  <si>
    <t>温锦丰</t>
  </si>
  <si>
    <t xml:space="preserve">17828818992	</t>
  </si>
  <si>
    <t>[单县]贝壳酒店（单县李田楼镇店）(80245939)</t>
  </si>
  <si>
    <t>时尚大床房&lt;2人入住&gt;</t>
  </si>
  <si>
    <t>李德资</t>
  </si>
  <si>
    <t xml:space="preserve">(GRT)76037891;	</t>
  </si>
  <si>
    <t xml:space="preserve">17828886216	</t>
  </si>
  <si>
    <t>[武汉]希岸酒店(湖北大学地铁站店)(80246643)</t>
  </si>
  <si>
    <t>玲珑大床房(无窗)&lt;2人入住&gt;</t>
  </si>
  <si>
    <t>陈铭</t>
  </si>
  <si>
    <t xml:space="preserve">17829310916	</t>
  </si>
  <si>
    <t>[绵阳]绵阳雅缘居酒店(88633977)</t>
  </si>
  <si>
    <t>舒适大床房&lt;2人入住&gt;</t>
  </si>
  <si>
    <t>罗俊皓</t>
  </si>
  <si>
    <t xml:space="preserve">2519942	</t>
  </si>
  <si>
    <t xml:space="preserve">17829336932	</t>
  </si>
  <si>
    <t>[香港]香港港丽酒店(Conrad Hong Kong)(80243534)</t>
  </si>
  <si>
    <t>豪华特大床房&lt;2人入住&gt;</t>
  </si>
  <si>
    <t>LIU/YAN</t>
  </si>
  <si>
    <t xml:space="preserve">3248460478;250667116	</t>
  </si>
  <si>
    <t xml:space="preserve">17829428360	</t>
  </si>
  <si>
    <t>[null](80249368)</t>
  </si>
  <si>
    <t xml:space="preserve">17829503719	</t>
  </si>
  <si>
    <t>[长沙]凯里亚德酒店(长沙高铁南站香樟路店)(80895277)</t>
  </si>
  <si>
    <t>轻享双床房&lt;2人入住&gt;</t>
  </si>
  <si>
    <t>谌乔君</t>
  </si>
  <si>
    <t>退单</t>
  </si>
  <si>
    <t>，</t>
  </si>
  <si>
    <t xml:space="preserve"> 6365 CNY</t>
  </si>
  <si>
    <t>A220507091543481</t>
  </si>
  <si>
    <t>总计：6365元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</si>
  <si>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</si>
  <si>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</si>
  <si>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</si>
  <si>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</si>
  <si>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</si>
  <si>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</si>
  <si>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</si>
  <si>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</si>
  <si>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</si>
  <si>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</si>
  <si>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</si>
  <si>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</si>
  <si>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</si>
  <si>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</si>
  <si>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</si>
  <si>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</si>
  <si>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</si>
  <si>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</si>
  <si>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2022-04-21</t>
  </si>
  <si>
    <t>2519974</t>
  </si>
  <si>
    <t>派酒店（广州大石地铁站番禺马戏店）</t>
  </si>
  <si>
    <t>陈志鹏</t>
  </si>
  <si>
    <t>2022-04-22</t>
  </si>
  <si>
    <t>退房日月结</t>
  </si>
  <si>
    <t>103.00</t>
  </si>
  <si>
    <t>RMB</t>
  </si>
  <si>
    <t>0</t>
  </si>
  <si>
    <t>0.00</t>
  </si>
  <si>
    <t>携程汇登国内直连</t>
  </si>
  <si>
    <t>01.011264</t>
  </si>
  <si>
    <t>2022-04-21 22:41:20</t>
  </si>
  <si>
    <t>否</t>
  </si>
  <si>
    <t>广州汇登信息科技有限公司</t>
  </si>
  <si>
    <t>直连</t>
  </si>
  <si>
    <t>2519952</t>
  </si>
  <si>
    <t>香港港丽酒店</t>
  </si>
  <si>
    <t>LIU YAN</t>
  </si>
  <si>
    <t>874.00</t>
  </si>
  <si>
    <t>2022-04-21 22:06:01</t>
  </si>
  <si>
    <t>2519942</t>
  </si>
  <si>
    <t>绵阳雅缘居酒店</t>
  </si>
  <si>
    <t>96.00</t>
  </si>
  <si>
    <t>2022-04-21 21:55:50</t>
  </si>
  <si>
    <t>2519842</t>
  </si>
  <si>
    <t>贝壳酒店(单县李田楼镇店)</t>
  </si>
  <si>
    <t>82.00</t>
  </si>
  <si>
    <t>2022-04-21 18:52:42</t>
  </si>
  <si>
    <t>2519821</t>
  </si>
  <si>
    <t>喜玛拉雅酒店(深圳北站)</t>
  </si>
  <si>
    <t>150.00</t>
  </si>
  <si>
    <t>2022-04-21 18:27:24</t>
  </si>
  <si>
    <t>2519792</t>
  </si>
  <si>
    <t>拉萨追梦客栈</t>
  </si>
  <si>
    <t>86.00</t>
  </si>
  <si>
    <t>-86</t>
  </si>
  <si>
    <t>2022-04-21 18:05:56</t>
  </si>
  <si>
    <t>2519726</t>
  </si>
  <si>
    <t>斯纳格田园酒店</t>
  </si>
  <si>
    <t>137.00</t>
  </si>
  <si>
    <t>2022-04-21 16:57:24</t>
  </si>
  <si>
    <t>2519634</t>
  </si>
  <si>
    <t>维也纳国际酒店(佛山泌冲店)</t>
  </si>
  <si>
    <t>222.00</t>
  </si>
  <si>
    <t>2022-04-21 15:01:05</t>
  </si>
  <si>
    <t>2519627</t>
  </si>
  <si>
    <t>全季酒店(北京顺义燕京桥店)</t>
  </si>
  <si>
    <t>251.00</t>
  </si>
  <si>
    <t>2022-04-21 14:52:29</t>
  </si>
  <si>
    <t>2519614</t>
  </si>
  <si>
    <t>长沙梅溪湖国际酒店</t>
  </si>
  <si>
    <t>164.00</t>
  </si>
  <si>
    <t>2022-04-21 14:33:13</t>
  </si>
  <si>
    <t>2519600</t>
  </si>
  <si>
    <t>2022-04-21 14:20:31</t>
  </si>
  <si>
    <t>2519572</t>
  </si>
  <si>
    <t>IU酒店(广州高铁南站钟村地铁站店)</t>
  </si>
  <si>
    <t>88.00</t>
  </si>
  <si>
    <t>2022-04-21 13:46:13</t>
  </si>
  <si>
    <t>2519568</t>
  </si>
  <si>
    <t>台南欧堡商务汽车旅馆</t>
  </si>
  <si>
    <t>TSENG YICHENG</t>
  </si>
  <si>
    <t>322.00</t>
  </si>
  <si>
    <t>2022-04-21 13:49:10</t>
  </si>
  <si>
    <t>2519565</t>
  </si>
  <si>
    <t>天阁酒店(台中馆)</t>
  </si>
  <si>
    <t>LIN ENLI</t>
  </si>
  <si>
    <t>517.00</t>
  </si>
  <si>
    <t>2022-04-21 13:35:36</t>
  </si>
  <si>
    <t>2519554</t>
  </si>
  <si>
    <t>尚客优连锁酒店(南昌火车站丁公路南地铁站店)</t>
  </si>
  <si>
    <t>鄢亮</t>
  </si>
  <si>
    <t>81.00</t>
  </si>
  <si>
    <t>2022-04-21 13:12:12</t>
  </si>
  <si>
    <t>2519545</t>
  </si>
  <si>
    <t>2022-04-21 13:03:12</t>
  </si>
  <si>
    <t>2519455</t>
  </si>
  <si>
    <t>IU酒店(成都高新西区龙湖时代天街店)</t>
  </si>
  <si>
    <t>108.00</t>
  </si>
  <si>
    <t>2022-04-21 11:31:39</t>
  </si>
  <si>
    <t>2519420</t>
  </si>
  <si>
    <t>悦尔城市酒店（武汉白沙洲店）</t>
  </si>
  <si>
    <t>195.00</t>
  </si>
  <si>
    <t>2022-04-21 10:48:59</t>
  </si>
  <si>
    <t>2519389</t>
  </si>
  <si>
    <t>7天优品酒店(青岛流亭机场汽车北站店)</t>
  </si>
  <si>
    <t>126.00</t>
  </si>
  <si>
    <t>2022-04-21 10:02:59</t>
  </si>
  <si>
    <t>2519366</t>
  </si>
  <si>
    <t>义乌之江华美达广场酒店</t>
  </si>
  <si>
    <t>314.00</t>
  </si>
  <si>
    <t>2022-04-21 09:20:46</t>
  </si>
  <si>
    <t>2519346</t>
  </si>
  <si>
    <t>尚客优连锁酒店(上高万象广场店)</t>
  </si>
  <si>
    <t>101.00</t>
  </si>
  <si>
    <t>2022-04-21 08:38:05</t>
  </si>
  <si>
    <t>2519226</t>
  </si>
  <si>
    <t>天阁酒店(台北复兴馆)</t>
  </si>
  <si>
    <t>lee Hsin Tse</t>
  </si>
  <si>
    <t>437.00</t>
  </si>
  <si>
    <t>2022-04-21 01:39:58</t>
  </si>
  <si>
    <t>2022-04-18</t>
  </si>
  <si>
    <t>2516881</t>
  </si>
  <si>
    <t>IU酒店(北京科技大学北沙滩地铁站店)</t>
  </si>
  <si>
    <t>2022-04-19</t>
  </si>
  <si>
    <t>533.01</t>
  </si>
  <si>
    <t>2022-04-18 21:14:18</t>
  </si>
  <si>
    <t>2516799</t>
  </si>
  <si>
    <t>CHIANG HSINYI</t>
  </si>
  <si>
    <t>397.00</t>
  </si>
  <si>
    <t>2022-04-18 20:00:08</t>
  </si>
  <si>
    <t>2516596</t>
  </si>
  <si>
    <t>麗枫酒店(长沙高铁站树木岭地铁站店)</t>
  </si>
  <si>
    <t>567.00</t>
  </si>
  <si>
    <t>2022-04-18 18:07:41</t>
  </si>
  <si>
    <t>2022-04-07</t>
  </si>
  <si>
    <t>2501765</t>
  </si>
  <si>
    <t>薆悦酒店(台中馆)</t>
  </si>
  <si>
    <t>WANG CHAOHSIANG</t>
  </si>
  <si>
    <t>262.00</t>
  </si>
  <si>
    <t>2022-04-07 17:41:40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</si>
</sst>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44672</v>
      </c>
      <c r="G2" s="6">
        <v>44673</v>
      </c>
      <c r="H2" s="4">
        <v>1</v>
      </c>
      <c r="I2" s="4">
        <v>1</v>
      </c>
      <c r="J2" s="4">
        <v>1</v>
      </c>
      <c r="K2" s="4" t="s">
        <v>30</v>
      </c>
      <c r="L2" s="4">
        <v>262</v>
      </c>
      <c r="M2" s="4">
        <v>262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44658</v>
      </c>
      <c r="S2" s="6">
        <v>44688</v>
      </c>
      <c r="T2" s="4" t="s">
        <v>34</v>
      </c>
      <c r="U2" s="4">
        <v>262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44670</v>
      </c>
      <c r="G3" s="6">
        <v>44673</v>
      </c>
      <c r="H3" s="4">
        <v>1</v>
      </c>
      <c r="I3" s="4">
        <v>3</v>
      </c>
      <c r="J3" s="4">
        <v>3</v>
      </c>
      <c r="K3" s="4" t="s">
        <v>30</v>
      </c>
      <c r="L3" s="4">
        <v>567</v>
      </c>
      <c r="M3" s="4">
        <v>567</v>
      </c>
      <c r="N3" s="4" t="s">
        <v>40</v>
      </c>
      <c r="O3" s="4" t="s">
        <v>32</v>
      </c>
      <c r="P3" s="4" t="s">
        <v>33</v>
      </c>
      <c r="Q3" s="4">
        <v>0</v>
      </c>
      <c r="R3" s="7">
        <v>44669</v>
      </c>
      <c r="S3" s="6">
        <v>44688</v>
      </c>
      <c r="T3" s="4" t="s">
        <v>34</v>
      </c>
      <c r="U3" s="4">
        <v>567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44672</v>
      </c>
      <c r="G4" s="6">
        <v>44673</v>
      </c>
      <c r="H4" s="4">
        <v>1</v>
      </c>
      <c r="I4" s="4">
        <v>1</v>
      </c>
      <c r="J4" s="4">
        <v>1</v>
      </c>
      <c r="K4" s="4" t="s">
        <v>30</v>
      </c>
      <c r="L4" s="4">
        <v>397</v>
      </c>
      <c r="M4" s="4">
        <v>397</v>
      </c>
      <c r="N4" s="4" t="s">
        <v>45</v>
      </c>
      <c r="O4" s="4" t="s">
        <v>32</v>
      </c>
      <c r="P4" s="4" t="s">
        <v>33</v>
      </c>
      <c r="Q4" s="4">
        <v>0</v>
      </c>
      <c r="R4" s="7">
        <v>44669</v>
      </c>
      <c r="S4" s="6">
        <v>44688</v>
      </c>
      <c r="T4" s="4" t="s">
        <v>34</v>
      </c>
      <c r="U4" s="4">
        <v>397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44670</v>
      </c>
      <c r="G5" s="6">
        <v>44673</v>
      </c>
      <c r="H5" s="4">
        <v>1</v>
      </c>
      <c r="I5" s="4">
        <v>3</v>
      </c>
      <c r="J5" s="4">
        <v>3</v>
      </c>
      <c r="K5" s="4" t="s">
        <v>30</v>
      </c>
      <c r="L5" s="4">
        <v>533</v>
      </c>
      <c r="M5" s="4">
        <v>533</v>
      </c>
      <c r="N5" s="4" t="s">
        <v>51</v>
      </c>
      <c r="O5" s="4" t="s">
        <v>32</v>
      </c>
      <c r="P5" s="4" t="s">
        <v>33</v>
      </c>
      <c r="Q5" s="4">
        <v>0</v>
      </c>
      <c r="R5" s="7">
        <v>44669</v>
      </c>
      <c r="S5" s="6">
        <v>44688</v>
      </c>
      <c r="T5" s="4" t="s">
        <v>34</v>
      </c>
      <c r="U5" s="4">
        <v>533</v>
      </c>
      <c r="V5" s="4">
        <v>0</v>
      </c>
      <c r="W5" s="4">
        <v>0</v>
      </c>
      <c r="X5" s="4" t="s">
        <v>41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44672</v>
      </c>
      <c r="G6" s="6">
        <v>44673</v>
      </c>
      <c r="H6" s="4">
        <v>1</v>
      </c>
      <c r="I6" s="4">
        <v>1</v>
      </c>
      <c r="J6" s="4">
        <v>1</v>
      </c>
      <c r="K6" s="4" t="s">
        <v>30</v>
      </c>
      <c r="L6" s="4">
        <v>198</v>
      </c>
      <c r="M6" s="4">
        <v>198</v>
      </c>
      <c r="N6" s="4" t="s">
        <v>54</v>
      </c>
      <c r="O6" s="4" t="s">
        <v>32</v>
      </c>
      <c r="P6" s="4" t="s">
        <v>33</v>
      </c>
      <c r="Q6" s="4">
        <v>0</v>
      </c>
      <c r="R6" s="7">
        <v>44671</v>
      </c>
      <c r="S6" s="6">
        <v>44688</v>
      </c>
      <c r="T6" s="4" t="s">
        <v>34</v>
      </c>
      <c r="U6" s="4">
        <v>198</v>
      </c>
      <c r="V6" s="4">
        <v>0</v>
      </c>
      <c r="W6" s="4">
        <v>0</v>
      </c>
      <c r="X6" s="4" t="s">
        <v>41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43</v>
      </c>
      <c r="E7" s="4" t="s">
        <v>57</v>
      </c>
      <c r="F7" s="6">
        <v>44672</v>
      </c>
      <c r="G7" s="6">
        <v>44673</v>
      </c>
      <c r="H7" s="4">
        <v>1</v>
      </c>
      <c r="I7" s="4">
        <v>1</v>
      </c>
      <c r="J7" s="4">
        <v>1</v>
      </c>
      <c r="K7" s="4" t="s">
        <v>30</v>
      </c>
      <c r="L7" s="4">
        <v>437</v>
      </c>
      <c r="M7" s="4">
        <v>437</v>
      </c>
      <c r="N7" s="4" t="s">
        <v>58</v>
      </c>
      <c r="O7" s="4" t="s">
        <v>32</v>
      </c>
      <c r="P7" s="4" t="s">
        <v>33</v>
      </c>
      <c r="Q7" s="4">
        <v>0</v>
      </c>
      <c r="R7" s="7">
        <v>44672</v>
      </c>
      <c r="S7" s="6">
        <v>44688</v>
      </c>
      <c r="T7" s="4" t="s">
        <v>34</v>
      </c>
      <c r="U7" s="4">
        <v>437</v>
      </c>
      <c r="V7" s="4">
        <v>0</v>
      </c>
      <c r="W7" s="4">
        <v>0</v>
      </c>
      <c r="X7" s="4" t="s">
        <v>41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44672</v>
      </c>
      <c r="G8" s="6">
        <v>44673</v>
      </c>
      <c r="H8" s="4">
        <v>1</v>
      </c>
      <c r="I8" s="4">
        <v>1</v>
      </c>
      <c r="J8" s="4">
        <v>1</v>
      </c>
      <c r="K8" s="4" t="s">
        <v>30</v>
      </c>
      <c r="L8" s="4">
        <v>108</v>
      </c>
      <c r="M8" s="4">
        <v>108</v>
      </c>
      <c r="N8" s="4" t="s">
        <v>63</v>
      </c>
      <c r="O8" s="4" t="s">
        <v>32</v>
      </c>
      <c r="P8" s="4" t="s">
        <v>33</v>
      </c>
      <c r="Q8" s="4">
        <v>0</v>
      </c>
      <c r="R8" s="7">
        <v>44672</v>
      </c>
      <c r="S8" s="6">
        <v>44688</v>
      </c>
      <c r="T8" s="4" t="s">
        <v>34</v>
      </c>
      <c r="U8" s="4">
        <v>108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60</v>
      </c>
      <c r="B9" s="4" t="s">
        <v>26</v>
      </c>
      <c r="C9" s="4" t="s">
        <v>64</v>
      </c>
      <c r="D9" s="4" t="s">
        <v>61</v>
      </c>
      <c r="E9" s="4" t="s">
        <v>62</v>
      </c>
      <c r="F9" s="6">
        <v>44672</v>
      </c>
      <c r="G9" s="6">
        <v>44673</v>
      </c>
      <c r="H9" s="4">
        <v>1</v>
      </c>
      <c r="I9" s="4">
        <v>1</v>
      </c>
      <c r="J9" s="4">
        <v>1</v>
      </c>
      <c r="K9" s="4" t="s">
        <v>30</v>
      </c>
      <c r="L9" s="4">
        <v>-108</v>
      </c>
      <c r="M9" s="4">
        <v>-108</v>
      </c>
      <c r="N9" s="4" t="s">
        <v>63</v>
      </c>
      <c r="O9" s="4" t="s">
        <v>32</v>
      </c>
      <c r="P9" s="4" t="s">
        <v>33</v>
      </c>
      <c r="Q9" s="4">
        <v>0</v>
      </c>
      <c r="R9" s="7">
        <v>44672</v>
      </c>
      <c r="S9" s="6">
        <v>44688</v>
      </c>
      <c r="T9" s="4" t="s">
        <v>34</v>
      </c>
      <c r="U9" s="4">
        <v>-108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44672</v>
      </c>
      <c r="G10" s="6">
        <v>44673</v>
      </c>
      <c r="H10" s="4">
        <v>1</v>
      </c>
      <c r="I10" s="4">
        <v>1</v>
      </c>
      <c r="J10" s="4">
        <v>1</v>
      </c>
      <c r="K10" s="4" t="s">
        <v>30</v>
      </c>
      <c r="L10" s="4">
        <v>101</v>
      </c>
      <c r="M10" s="4">
        <v>101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44672</v>
      </c>
      <c r="S10" s="6">
        <v>44688</v>
      </c>
      <c r="T10" s="4" t="s">
        <v>34</v>
      </c>
      <c r="U10" s="4">
        <v>101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44672</v>
      </c>
      <c r="G11" s="6">
        <v>44673</v>
      </c>
      <c r="H11" s="4">
        <v>1</v>
      </c>
      <c r="I11" s="4">
        <v>1</v>
      </c>
      <c r="J11" s="4">
        <v>1</v>
      </c>
      <c r="K11" s="4" t="s">
        <v>30</v>
      </c>
      <c r="L11" s="4">
        <v>120</v>
      </c>
      <c r="M11" s="4">
        <v>120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44672</v>
      </c>
      <c r="S11" s="6">
        <v>44688</v>
      </c>
      <c r="T11" s="4" t="s">
        <v>34</v>
      </c>
      <c r="U11" s="4">
        <v>120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67</v>
      </c>
      <c r="F12" s="6">
        <v>44672</v>
      </c>
      <c r="G12" s="6">
        <v>44673</v>
      </c>
      <c r="H12" s="4">
        <v>1</v>
      </c>
      <c r="I12" s="4">
        <v>1</v>
      </c>
      <c r="J12" s="4">
        <v>1</v>
      </c>
      <c r="K12" s="4" t="s">
        <v>30</v>
      </c>
      <c r="L12" s="4">
        <v>314</v>
      </c>
      <c r="M12" s="4">
        <v>314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44672</v>
      </c>
      <c r="S12" s="6">
        <v>44688</v>
      </c>
      <c r="T12" s="4" t="s">
        <v>34</v>
      </c>
      <c r="U12" s="4">
        <v>314</v>
      </c>
      <c r="V12" s="4">
        <v>0</v>
      </c>
      <c r="W12" s="4">
        <v>0</v>
      </c>
      <c r="X12" s="4" t="s">
        <v>41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44672</v>
      </c>
      <c r="G13" s="6">
        <v>44673</v>
      </c>
      <c r="H13" s="4">
        <v>1</v>
      </c>
      <c r="I13" s="4">
        <v>1</v>
      </c>
      <c r="J13" s="4">
        <v>1</v>
      </c>
      <c r="K13" s="4" t="s">
        <v>30</v>
      </c>
      <c r="L13" s="4">
        <v>126</v>
      </c>
      <c r="M13" s="4">
        <v>126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44672</v>
      </c>
      <c r="S13" s="6">
        <v>44688</v>
      </c>
      <c r="T13" s="4" t="s">
        <v>34</v>
      </c>
      <c r="U13" s="4">
        <v>126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44672</v>
      </c>
      <c r="G14" s="6">
        <v>44673</v>
      </c>
      <c r="H14" s="4">
        <v>1</v>
      </c>
      <c r="I14" s="4">
        <v>1</v>
      </c>
      <c r="J14" s="4">
        <v>1</v>
      </c>
      <c r="K14" s="4" t="s">
        <v>30</v>
      </c>
      <c r="L14" s="4">
        <v>195</v>
      </c>
      <c r="M14" s="4">
        <v>195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44672</v>
      </c>
      <c r="S14" s="6">
        <v>44688</v>
      </c>
      <c r="T14" s="4" t="s">
        <v>34</v>
      </c>
      <c r="U14" s="4">
        <v>195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61</v>
      </c>
      <c r="E15" s="4" t="s">
        <v>62</v>
      </c>
      <c r="F15" s="6">
        <v>44672</v>
      </c>
      <c r="G15" s="6">
        <v>44673</v>
      </c>
      <c r="H15" s="4">
        <v>1</v>
      </c>
      <c r="I15" s="4">
        <v>1</v>
      </c>
      <c r="J15" s="4">
        <v>1</v>
      </c>
      <c r="K15" s="4" t="s">
        <v>30</v>
      </c>
      <c r="L15" s="4">
        <v>108</v>
      </c>
      <c r="M15" s="4">
        <v>108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44672</v>
      </c>
      <c r="S15" s="6">
        <v>44688</v>
      </c>
      <c r="T15" s="4" t="s">
        <v>34</v>
      </c>
      <c r="U15" s="4">
        <v>108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53</v>
      </c>
      <c r="B16" s="4" t="s">
        <v>26</v>
      </c>
      <c r="C16" s="4" t="s">
        <v>64</v>
      </c>
      <c r="D16" s="4" t="s">
        <v>49</v>
      </c>
      <c r="E16" s="4" t="s">
        <v>50</v>
      </c>
      <c r="F16" s="6">
        <v>44672</v>
      </c>
      <c r="G16" s="6">
        <v>44673</v>
      </c>
      <c r="H16" s="4">
        <v>1</v>
      </c>
      <c r="I16" s="4">
        <v>1</v>
      </c>
      <c r="J16" s="4">
        <v>1</v>
      </c>
      <c r="K16" s="4" t="s">
        <v>30</v>
      </c>
      <c r="L16" s="4">
        <v>-198</v>
      </c>
      <c r="M16" s="4">
        <v>-198</v>
      </c>
      <c r="N16" s="4" t="s">
        <v>54</v>
      </c>
      <c r="O16" s="4" t="s">
        <v>32</v>
      </c>
      <c r="P16" s="4" t="s">
        <v>33</v>
      </c>
      <c r="Q16" s="4">
        <v>0</v>
      </c>
      <c r="R16" s="7">
        <v>44671</v>
      </c>
      <c r="S16" s="6">
        <v>44688</v>
      </c>
      <c r="T16" s="4" t="s">
        <v>34</v>
      </c>
      <c r="U16" s="4">
        <v>-198</v>
      </c>
      <c r="V16" s="4">
        <v>0</v>
      </c>
      <c r="W16" s="4">
        <v>0</v>
      </c>
      <c r="X16" s="4" t="s">
        <v>41</v>
      </c>
      <c r="Y16" s="4" t="s">
        <v>55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50</v>
      </c>
      <c r="F17" s="6">
        <v>44672</v>
      </c>
      <c r="G17" s="6">
        <v>44673</v>
      </c>
      <c r="H17" s="4">
        <v>1</v>
      </c>
      <c r="I17" s="4">
        <v>1</v>
      </c>
      <c r="J17" s="4">
        <v>1</v>
      </c>
      <c r="K17" s="4" t="s">
        <v>30</v>
      </c>
      <c r="L17" s="4">
        <v>88</v>
      </c>
      <c r="M17" s="4">
        <v>88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44672</v>
      </c>
      <c r="S17" s="6">
        <v>44688</v>
      </c>
      <c r="T17" s="4" t="s">
        <v>34</v>
      </c>
      <c r="U17" s="4">
        <v>88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/>
      <c r="F18" s="6">
        <v>44672</v>
      </c>
      <c r="G18" s="6">
        <v>44673</v>
      </c>
      <c r="H18" s="4">
        <v>0</v>
      </c>
      <c r="I18" s="4">
        <v>1</v>
      </c>
      <c r="J18" s="4">
        <v>0</v>
      </c>
      <c r="K18" s="4" t="s">
        <v>30</v>
      </c>
      <c r="L18" s="4">
        <v>81</v>
      </c>
      <c r="M18" s="4">
        <v>81</v>
      </c>
      <c r="N18" s="4"/>
      <c r="O18" s="4" t="s">
        <v>32</v>
      </c>
      <c r="P18" s="4" t="s">
        <v>33</v>
      </c>
      <c r="Q18" s="4">
        <v>0</v>
      </c>
      <c r="R18" s="7">
        <v>44672</v>
      </c>
      <c r="S18" s="6">
        <v>44688</v>
      </c>
      <c r="T18" s="4" t="s">
        <v>34</v>
      </c>
      <c r="U18" s="4">
        <v>81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92</v>
      </c>
      <c r="B19" s="4" t="s">
        <v>26</v>
      </c>
      <c r="C19" s="4" t="s">
        <v>27</v>
      </c>
      <c r="D19" s="4" t="s">
        <v>93</v>
      </c>
      <c r="E19" s="4" t="s">
        <v>94</v>
      </c>
      <c r="F19" s="6">
        <v>44672</v>
      </c>
      <c r="G19" s="6">
        <v>44673</v>
      </c>
      <c r="H19" s="4">
        <v>1</v>
      </c>
      <c r="I19" s="4">
        <v>1</v>
      </c>
      <c r="J19" s="4">
        <v>1</v>
      </c>
      <c r="K19" s="4" t="s">
        <v>30</v>
      </c>
      <c r="L19" s="4">
        <v>517</v>
      </c>
      <c r="M19" s="4">
        <v>517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44672</v>
      </c>
      <c r="S19" s="6">
        <v>44688</v>
      </c>
      <c r="T19" s="4" t="s">
        <v>34</v>
      </c>
      <c r="U19" s="4">
        <v>517</v>
      </c>
      <c r="V19" s="4">
        <v>0</v>
      </c>
      <c r="W19" s="4">
        <v>0</v>
      </c>
      <c r="X19" s="4" t="s">
        <v>96</v>
      </c>
      <c r="Y19" s="4" t="s">
        <v>41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71</v>
      </c>
      <c r="F20" s="6">
        <v>44672</v>
      </c>
      <c r="G20" s="6">
        <v>44673</v>
      </c>
      <c r="H20" s="4">
        <v>1</v>
      </c>
      <c r="I20" s="4">
        <v>1</v>
      </c>
      <c r="J20" s="4">
        <v>1</v>
      </c>
      <c r="K20" s="4" t="s">
        <v>30</v>
      </c>
      <c r="L20" s="4">
        <v>322</v>
      </c>
      <c r="M20" s="4">
        <v>322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44672</v>
      </c>
      <c r="S20" s="6">
        <v>44688</v>
      </c>
      <c r="T20" s="4" t="s">
        <v>34</v>
      </c>
      <c r="U20" s="4">
        <v>322</v>
      </c>
      <c r="V20" s="4">
        <v>0</v>
      </c>
      <c r="W20" s="4">
        <v>0</v>
      </c>
      <c r="X20" s="4" t="s">
        <v>41</v>
      </c>
      <c r="Y20" s="4" t="s">
        <v>41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88</v>
      </c>
      <c r="E21" s="4" t="s">
        <v>50</v>
      </c>
      <c r="F21" s="6">
        <v>44672</v>
      </c>
      <c r="G21" s="6">
        <v>44673</v>
      </c>
      <c r="H21" s="4">
        <v>1</v>
      </c>
      <c r="I21" s="4">
        <v>1</v>
      </c>
      <c r="J21" s="4">
        <v>1</v>
      </c>
      <c r="K21" s="4" t="s">
        <v>30</v>
      </c>
      <c r="L21" s="4">
        <v>88</v>
      </c>
      <c r="M21" s="4">
        <v>88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44672</v>
      </c>
      <c r="S21" s="6">
        <v>44688</v>
      </c>
      <c r="T21" s="4" t="s">
        <v>34</v>
      </c>
      <c r="U21" s="4">
        <v>88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44672</v>
      </c>
      <c r="G22" s="6">
        <v>44673</v>
      </c>
      <c r="H22" s="4">
        <v>1</v>
      </c>
      <c r="I22" s="4">
        <v>1</v>
      </c>
      <c r="J22" s="4">
        <v>1</v>
      </c>
      <c r="K22" s="4" t="s">
        <v>30</v>
      </c>
      <c r="L22" s="4">
        <v>150</v>
      </c>
      <c r="M22" s="4">
        <v>150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44672</v>
      </c>
      <c r="S22" s="6">
        <v>44688</v>
      </c>
      <c r="T22" s="4" t="s">
        <v>34</v>
      </c>
      <c r="U22" s="4">
        <v>150</v>
      </c>
      <c r="V22" s="4">
        <v>0</v>
      </c>
      <c r="W22" s="4">
        <v>0</v>
      </c>
      <c r="X22" s="4" t="s">
        <v>106</v>
      </c>
      <c r="Y22" s="4" t="s">
        <v>41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44672</v>
      </c>
      <c r="G23" s="6">
        <v>44673</v>
      </c>
      <c r="H23" s="4">
        <v>1</v>
      </c>
      <c r="I23" s="4">
        <v>1</v>
      </c>
      <c r="J23" s="4">
        <v>1</v>
      </c>
      <c r="K23" s="4" t="s">
        <v>30</v>
      </c>
      <c r="L23" s="4">
        <v>164</v>
      </c>
      <c r="M23" s="4">
        <v>164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44672</v>
      </c>
      <c r="S23" s="6">
        <v>44688</v>
      </c>
      <c r="T23" s="4" t="s">
        <v>34</v>
      </c>
      <c r="U23" s="4">
        <v>164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83</v>
      </c>
      <c r="F24" s="6">
        <v>44672</v>
      </c>
      <c r="G24" s="6">
        <v>44673</v>
      </c>
      <c r="H24" s="4">
        <v>1</v>
      </c>
      <c r="I24" s="4">
        <v>1</v>
      </c>
      <c r="J24" s="4">
        <v>1</v>
      </c>
      <c r="K24" s="4" t="s">
        <v>30</v>
      </c>
      <c r="L24" s="4">
        <v>251</v>
      </c>
      <c r="M24" s="4">
        <v>251</v>
      </c>
      <c r="N24" s="4" t="s">
        <v>113</v>
      </c>
      <c r="O24" s="4" t="s">
        <v>32</v>
      </c>
      <c r="P24" s="4" t="s">
        <v>33</v>
      </c>
      <c r="Q24" s="4">
        <v>0</v>
      </c>
      <c r="R24" s="7">
        <v>44672</v>
      </c>
      <c r="S24" s="6">
        <v>44688</v>
      </c>
      <c r="T24" s="4" t="s">
        <v>34</v>
      </c>
      <c r="U24" s="4">
        <v>251</v>
      </c>
      <c r="V24" s="4">
        <v>0</v>
      </c>
      <c r="W24" s="4">
        <v>0</v>
      </c>
      <c r="X24" s="4" t="s">
        <v>114</v>
      </c>
      <c r="Y24" s="4" t="s">
        <v>115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117</v>
      </c>
      <c r="E25" s="4" t="s">
        <v>118</v>
      </c>
      <c r="F25" s="6">
        <v>44672</v>
      </c>
      <c r="G25" s="6">
        <v>44673</v>
      </c>
      <c r="H25" s="4">
        <v>1</v>
      </c>
      <c r="I25" s="4">
        <v>1</v>
      </c>
      <c r="J25" s="4">
        <v>1</v>
      </c>
      <c r="K25" s="4" t="s">
        <v>30</v>
      </c>
      <c r="L25" s="4">
        <v>222</v>
      </c>
      <c r="M25" s="4">
        <v>222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44672</v>
      </c>
      <c r="S25" s="6">
        <v>44688</v>
      </c>
      <c r="T25" s="4" t="s">
        <v>34</v>
      </c>
      <c r="U25" s="4">
        <v>222</v>
      </c>
      <c r="V25" s="4">
        <v>0</v>
      </c>
      <c r="W25" s="4">
        <v>0</v>
      </c>
      <c r="X25" s="4" t="s">
        <v>120</v>
      </c>
      <c r="Y25" s="4" t="s">
        <v>41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 t="s">
        <v>123</v>
      </c>
      <c r="F26" s="6">
        <v>44672</v>
      </c>
      <c r="G26" s="6">
        <v>44673</v>
      </c>
      <c r="H26" s="4">
        <v>1</v>
      </c>
      <c r="I26" s="4">
        <v>1</v>
      </c>
      <c r="J26" s="4">
        <v>1</v>
      </c>
      <c r="K26" s="4" t="s">
        <v>30</v>
      </c>
      <c r="L26" s="4">
        <v>137</v>
      </c>
      <c r="M26" s="4">
        <v>137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44672</v>
      </c>
      <c r="S26" s="6">
        <v>44688</v>
      </c>
      <c r="T26" s="4" t="s">
        <v>34</v>
      </c>
      <c r="U26" s="4">
        <v>137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44672</v>
      </c>
      <c r="G27" s="6">
        <v>44673</v>
      </c>
      <c r="H27" s="4">
        <v>1</v>
      </c>
      <c r="I27" s="4">
        <v>1</v>
      </c>
      <c r="J27" s="4">
        <v>1</v>
      </c>
      <c r="K27" s="4" t="s">
        <v>30</v>
      </c>
      <c r="L27" s="4">
        <v>86</v>
      </c>
      <c r="M27" s="4">
        <v>86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44672</v>
      </c>
      <c r="S27" s="6">
        <v>44688</v>
      </c>
      <c r="T27" s="4" t="s">
        <v>34</v>
      </c>
      <c r="U27" s="4">
        <v>86</v>
      </c>
      <c r="V27" s="4">
        <v>0</v>
      </c>
      <c r="W27" s="4">
        <v>0</v>
      </c>
      <c r="X27" s="4" t="s">
        <v>129</v>
      </c>
      <c r="Y27" s="4" t="s">
        <v>41</v>
      </c>
    </row>
    <row r="28" s="4" customFormat="1" spans="1:25">
      <c r="A28" s="4" t="s">
        <v>130</v>
      </c>
      <c r="B28" s="4" t="s">
        <v>26</v>
      </c>
      <c r="C28" s="4" t="s">
        <v>27</v>
      </c>
      <c r="D28" s="4" t="s">
        <v>103</v>
      </c>
      <c r="E28" s="4" t="s">
        <v>104</v>
      </c>
      <c r="F28" s="6">
        <v>44672</v>
      </c>
      <c r="G28" s="6">
        <v>44673</v>
      </c>
      <c r="H28" s="4">
        <v>1</v>
      </c>
      <c r="I28" s="4">
        <v>1</v>
      </c>
      <c r="J28" s="4">
        <v>1</v>
      </c>
      <c r="K28" s="4" t="s">
        <v>30</v>
      </c>
      <c r="L28" s="4">
        <v>150</v>
      </c>
      <c r="M28" s="4">
        <v>150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44672</v>
      </c>
      <c r="S28" s="6">
        <v>44688</v>
      </c>
      <c r="T28" s="4" t="s">
        <v>34</v>
      </c>
      <c r="U28" s="4">
        <v>150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125</v>
      </c>
      <c r="B29" s="4" t="s">
        <v>26</v>
      </c>
      <c r="C29" s="4" t="s">
        <v>64</v>
      </c>
      <c r="D29" s="4" t="s">
        <v>126</v>
      </c>
      <c r="E29" s="4" t="s">
        <v>127</v>
      </c>
      <c r="F29" s="6">
        <v>44672</v>
      </c>
      <c r="G29" s="6">
        <v>44673</v>
      </c>
      <c r="H29" s="4">
        <v>1</v>
      </c>
      <c r="I29" s="4">
        <v>1</v>
      </c>
      <c r="J29" s="4">
        <v>1</v>
      </c>
      <c r="K29" s="4" t="s">
        <v>30</v>
      </c>
      <c r="L29" s="4">
        <v>-86</v>
      </c>
      <c r="M29" s="4">
        <v>-86</v>
      </c>
      <c r="N29" s="4" t="s">
        <v>128</v>
      </c>
      <c r="O29" s="4" t="s">
        <v>32</v>
      </c>
      <c r="P29" s="4" t="s">
        <v>33</v>
      </c>
      <c r="Q29" s="4">
        <v>0</v>
      </c>
      <c r="R29" s="7">
        <v>44672</v>
      </c>
      <c r="S29" s="6">
        <v>44688</v>
      </c>
      <c r="T29" s="4" t="s">
        <v>34</v>
      </c>
      <c r="U29" s="4">
        <v>-86</v>
      </c>
      <c r="V29" s="4">
        <v>0</v>
      </c>
      <c r="W29" s="4">
        <v>0</v>
      </c>
      <c r="X29" s="4" t="s">
        <v>129</v>
      </c>
      <c r="Y29" s="4" t="s">
        <v>41</v>
      </c>
    </row>
    <row r="30" s="4" customFormat="1" spans="1:25">
      <c r="A30" s="4" t="s">
        <v>132</v>
      </c>
      <c r="B30" s="4" t="s">
        <v>26</v>
      </c>
      <c r="C30" s="4" t="s">
        <v>27</v>
      </c>
      <c r="D30" s="4" t="s">
        <v>133</v>
      </c>
      <c r="E30" s="4" t="s">
        <v>134</v>
      </c>
      <c r="F30" s="6">
        <v>44672</v>
      </c>
      <c r="G30" s="6">
        <v>44673</v>
      </c>
      <c r="H30" s="4">
        <v>1</v>
      </c>
      <c r="I30" s="4">
        <v>1</v>
      </c>
      <c r="J30" s="4">
        <v>1</v>
      </c>
      <c r="K30" s="4" t="s">
        <v>30</v>
      </c>
      <c r="L30" s="4">
        <v>82</v>
      </c>
      <c r="M30" s="4">
        <v>82</v>
      </c>
      <c r="N30" s="4" t="s">
        <v>135</v>
      </c>
      <c r="O30" s="4" t="s">
        <v>32</v>
      </c>
      <c r="P30" s="4" t="s">
        <v>33</v>
      </c>
      <c r="Q30" s="4">
        <v>0</v>
      </c>
      <c r="R30" s="7">
        <v>44672</v>
      </c>
      <c r="S30" s="6">
        <v>44688</v>
      </c>
      <c r="T30" s="4" t="s">
        <v>34</v>
      </c>
      <c r="U30" s="4">
        <v>82</v>
      </c>
      <c r="V30" s="4">
        <v>0</v>
      </c>
      <c r="W30" s="4">
        <v>0</v>
      </c>
      <c r="X30" s="4" t="s">
        <v>41</v>
      </c>
      <c r="Y30" s="4" t="s">
        <v>136</v>
      </c>
    </row>
    <row r="31" s="4" customFormat="1" spans="1:25">
      <c r="A31" s="4" t="s">
        <v>137</v>
      </c>
      <c r="B31" s="4" t="s">
        <v>26</v>
      </c>
      <c r="C31" s="4" t="s">
        <v>27</v>
      </c>
      <c r="D31" s="4" t="s">
        <v>138</v>
      </c>
      <c r="E31" s="4" t="s">
        <v>139</v>
      </c>
      <c r="F31" s="6">
        <v>44672</v>
      </c>
      <c r="G31" s="6">
        <v>44673</v>
      </c>
      <c r="H31" s="4">
        <v>1</v>
      </c>
      <c r="I31" s="4">
        <v>1</v>
      </c>
      <c r="J31" s="4">
        <v>1</v>
      </c>
      <c r="K31" s="4" t="s">
        <v>30</v>
      </c>
      <c r="L31" s="4">
        <v>214</v>
      </c>
      <c r="M31" s="4">
        <v>214</v>
      </c>
      <c r="N31" s="4" t="s">
        <v>140</v>
      </c>
      <c r="O31" s="4" t="s">
        <v>32</v>
      </c>
      <c r="P31" s="4" t="s">
        <v>33</v>
      </c>
      <c r="Q31" s="4">
        <v>0</v>
      </c>
      <c r="R31" s="7">
        <v>44672</v>
      </c>
      <c r="S31" s="6">
        <v>44688</v>
      </c>
      <c r="T31" s="4" t="s">
        <v>34</v>
      </c>
      <c r="U31" s="4">
        <v>214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137</v>
      </c>
      <c r="B32" s="4" t="s">
        <v>26</v>
      </c>
      <c r="C32" s="4" t="s">
        <v>64</v>
      </c>
      <c r="D32" s="4" t="s">
        <v>138</v>
      </c>
      <c r="E32" s="4" t="s">
        <v>139</v>
      </c>
      <c r="F32" s="6">
        <v>44672</v>
      </c>
      <c r="G32" s="6">
        <v>44673</v>
      </c>
      <c r="H32" s="4">
        <v>1</v>
      </c>
      <c r="I32" s="4">
        <v>1</v>
      </c>
      <c r="J32" s="4">
        <v>1</v>
      </c>
      <c r="K32" s="4" t="s">
        <v>30</v>
      </c>
      <c r="L32" s="4">
        <v>-214</v>
      </c>
      <c r="M32" s="4">
        <v>-214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44672</v>
      </c>
      <c r="S32" s="6">
        <v>44688</v>
      </c>
      <c r="T32" s="4" t="s">
        <v>34</v>
      </c>
      <c r="U32" s="4">
        <v>-214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69</v>
      </c>
      <c r="B33" s="4" t="s">
        <v>26</v>
      </c>
      <c r="C33" s="4" t="s">
        <v>64</v>
      </c>
      <c r="D33" s="4" t="s">
        <v>70</v>
      </c>
      <c r="E33" s="4" t="s">
        <v>71</v>
      </c>
      <c r="F33" s="6">
        <v>44672</v>
      </c>
      <c r="G33" s="6">
        <v>44673</v>
      </c>
      <c r="H33" s="4">
        <v>1</v>
      </c>
      <c r="I33" s="4">
        <v>1</v>
      </c>
      <c r="J33" s="4">
        <v>1</v>
      </c>
      <c r="K33" s="4" t="s">
        <v>30</v>
      </c>
      <c r="L33" s="4">
        <v>-120</v>
      </c>
      <c r="M33" s="4">
        <v>-120</v>
      </c>
      <c r="N33" s="4" t="s">
        <v>72</v>
      </c>
      <c r="O33" s="4" t="s">
        <v>32</v>
      </c>
      <c r="P33" s="4" t="s">
        <v>33</v>
      </c>
      <c r="Q33" s="4">
        <v>0</v>
      </c>
      <c r="R33" s="7">
        <v>44672</v>
      </c>
      <c r="S33" s="6">
        <v>44688</v>
      </c>
      <c r="T33" s="4" t="s">
        <v>34</v>
      </c>
      <c r="U33" s="4">
        <v>-120</v>
      </c>
      <c r="V33" s="4">
        <v>0</v>
      </c>
      <c r="W33" s="4">
        <v>0</v>
      </c>
      <c r="X33" s="4" t="s">
        <v>41</v>
      </c>
      <c r="Y33" s="4" t="s">
        <v>41</v>
      </c>
    </row>
    <row r="34" s="4" customFormat="1" spans="1:25">
      <c r="A34" s="4" t="s">
        <v>141</v>
      </c>
      <c r="B34" s="4" t="s">
        <v>26</v>
      </c>
      <c r="C34" s="4" t="s">
        <v>27</v>
      </c>
      <c r="D34" s="4" t="s">
        <v>142</v>
      </c>
      <c r="E34" s="4" t="s">
        <v>143</v>
      </c>
      <c r="F34" s="6">
        <v>44672</v>
      </c>
      <c r="G34" s="6">
        <v>44673</v>
      </c>
      <c r="H34" s="4">
        <v>1</v>
      </c>
      <c r="I34" s="4">
        <v>1</v>
      </c>
      <c r="J34" s="4">
        <v>1</v>
      </c>
      <c r="K34" s="4" t="s">
        <v>30</v>
      </c>
      <c r="L34" s="4">
        <v>96</v>
      </c>
      <c r="M34" s="4">
        <v>96</v>
      </c>
      <c r="N34" s="4" t="s">
        <v>144</v>
      </c>
      <c r="O34" s="4" t="s">
        <v>32</v>
      </c>
      <c r="P34" s="4" t="s">
        <v>33</v>
      </c>
      <c r="Q34" s="4">
        <v>0</v>
      </c>
      <c r="R34" s="7">
        <v>44672</v>
      </c>
      <c r="S34" s="6">
        <v>44688</v>
      </c>
      <c r="T34" s="4" t="s">
        <v>34</v>
      </c>
      <c r="U34" s="4">
        <v>96</v>
      </c>
      <c r="V34" s="4">
        <v>0</v>
      </c>
      <c r="W34" s="4">
        <v>0</v>
      </c>
      <c r="X34" s="4" t="s">
        <v>145</v>
      </c>
      <c r="Y34" s="4" t="s">
        <v>41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147</v>
      </c>
      <c r="E35" s="4" t="s">
        <v>148</v>
      </c>
      <c r="F35" s="6">
        <v>44672</v>
      </c>
      <c r="G35" s="6">
        <v>44673</v>
      </c>
      <c r="H35" s="4">
        <v>1</v>
      </c>
      <c r="I35" s="4">
        <v>1</v>
      </c>
      <c r="J35" s="4">
        <v>1</v>
      </c>
      <c r="K35" s="4" t="s">
        <v>30</v>
      </c>
      <c r="L35" s="4">
        <v>874</v>
      </c>
      <c r="M35" s="4">
        <v>874</v>
      </c>
      <c r="N35" s="4" t="s">
        <v>149</v>
      </c>
      <c r="O35" s="4" t="s">
        <v>32</v>
      </c>
      <c r="P35" s="4" t="s">
        <v>33</v>
      </c>
      <c r="Q35" s="4">
        <v>0</v>
      </c>
      <c r="R35" s="7">
        <v>44672</v>
      </c>
      <c r="S35" s="6">
        <v>44688</v>
      </c>
      <c r="T35" s="4" t="s">
        <v>34</v>
      </c>
      <c r="U35" s="4">
        <v>874</v>
      </c>
      <c r="V35" s="4">
        <v>0</v>
      </c>
      <c r="W35" s="4">
        <v>0</v>
      </c>
      <c r="X35" s="4" t="s">
        <v>41</v>
      </c>
      <c r="Y35" s="4" t="s">
        <v>150</v>
      </c>
    </row>
    <row r="36" s="4" customFormat="1" spans="1:25">
      <c r="A36" s="4" t="s">
        <v>151</v>
      </c>
      <c r="B36" s="4" t="s">
        <v>26</v>
      </c>
      <c r="C36" s="4" t="s">
        <v>27</v>
      </c>
      <c r="D36" s="4" t="s">
        <v>152</v>
      </c>
      <c r="E36" s="4"/>
      <c r="F36" s="6">
        <v>44672</v>
      </c>
      <c r="G36" s="6">
        <v>44673</v>
      </c>
      <c r="H36" s="4">
        <v>0</v>
      </c>
      <c r="I36" s="4">
        <v>1</v>
      </c>
      <c r="J36" s="4">
        <v>0</v>
      </c>
      <c r="K36" s="4" t="s">
        <v>30</v>
      </c>
      <c r="L36" s="4">
        <v>103</v>
      </c>
      <c r="M36" s="4">
        <v>103</v>
      </c>
      <c r="N36" s="4"/>
      <c r="O36" s="4" t="s">
        <v>32</v>
      </c>
      <c r="P36" s="4" t="s">
        <v>33</v>
      </c>
      <c r="Q36" s="4">
        <v>0</v>
      </c>
      <c r="R36" s="7">
        <v>44672</v>
      </c>
      <c r="S36" s="6">
        <v>44688</v>
      </c>
      <c r="T36" s="4" t="s">
        <v>34</v>
      </c>
      <c r="U36" s="4">
        <v>103</v>
      </c>
      <c r="V36" s="4">
        <v>0</v>
      </c>
      <c r="W36" s="4">
        <v>0</v>
      </c>
      <c r="X36" s="4" t="s">
        <v>41</v>
      </c>
      <c r="Y36" s="4" t="s">
        <v>41</v>
      </c>
    </row>
    <row r="37" s="4" customFormat="1" spans="1:25">
      <c r="A37" s="4" t="s">
        <v>153</v>
      </c>
      <c r="B37" s="4" t="s">
        <v>26</v>
      </c>
      <c r="C37" s="4" t="s">
        <v>27</v>
      </c>
      <c r="D37" s="4" t="s">
        <v>154</v>
      </c>
      <c r="E37" s="4" t="s">
        <v>155</v>
      </c>
      <c r="F37" s="6">
        <v>44672</v>
      </c>
      <c r="G37" s="6">
        <v>44673</v>
      </c>
      <c r="H37" s="4">
        <v>1</v>
      </c>
      <c r="I37" s="4">
        <v>1</v>
      </c>
      <c r="J37" s="4">
        <v>1</v>
      </c>
      <c r="K37" s="4" t="s">
        <v>30</v>
      </c>
      <c r="L37" s="4">
        <v>200</v>
      </c>
      <c r="M37" s="4">
        <v>200</v>
      </c>
      <c r="N37" s="4" t="s">
        <v>156</v>
      </c>
      <c r="O37" s="4" t="s">
        <v>32</v>
      </c>
      <c r="P37" s="4" t="s">
        <v>33</v>
      </c>
      <c r="Q37" s="4">
        <v>0</v>
      </c>
      <c r="R37" s="7">
        <v>44672</v>
      </c>
      <c r="S37" s="6">
        <v>44688</v>
      </c>
      <c r="T37" s="4" t="s">
        <v>34</v>
      </c>
      <c r="U37" s="4">
        <v>200</v>
      </c>
      <c r="V37" s="4">
        <v>0</v>
      </c>
      <c r="W37" s="4">
        <v>0</v>
      </c>
      <c r="X37" s="4" t="s">
        <v>41</v>
      </c>
      <c r="Y37" s="4" t="s">
        <v>41</v>
      </c>
    </row>
    <row r="38" s="4" customFormat="1" spans="1:25">
      <c r="A38" s="4" t="s">
        <v>153</v>
      </c>
      <c r="B38" s="4" t="s">
        <v>26</v>
      </c>
      <c r="C38" s="4" t="s">
        <v>157</v>
      </c>
      <c r="D38" s="4" t="s">
        <v>154</v>
      </c>
      <c r="E38" s="4" t="s">
        <v>155</v>
      </c>
      <c r="F38" s="6">
        <v>44672</v>
      </c>
      <c r="G38" s="6">
        <v>44673</v>
      </c>
      <c r="H38" s="4">
        <v>1</v>
      </c>
      <c r="I38" s="4">
        <v>1</v>
      </c>
      <c r="J38" s="4">
        <v>1</v>
      </c>
      <c r="K38" s="4" t="s">
        <v>30</v>
      </c>
      <c r="L38" s="4">
        <v>-200</v>
      </c>
      <c r="M38" s="4">
        <v>-200</v>
      </c>
      <c r="N38" s="4" t="s">
        <v>156</v>
      </c>
      <c r="O38" s="4" t="s">
        <v>32</v>
      </c>
      <c r="P38" s="4" t="s">
        <v>33</v>
      </c>
      <c r="Q38" s="4">
        <v>0</v>
      </c>
      <c r="R38" s="7">
        <v>44672</v>
      </c>
      <c r="S38" s="6">
        <v>44688</v>
      </c>
      <c r="T38" s="4" t="s">
        <v>34</v>
      </c>
      <c r="U38" s="4">
        <v>-200</v>
      </c>
      <c r="V38" s="4">
        <v>0</v>
      </c>
      <c r="W38" s="4">
        <v>0</v>
      </c>
      <c r="X38" s="4" t="s">
        <v>41</v>
      </c>
      <c r="Y3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9" sqref="A39:A4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spans="1:9">
      <c r="A2" s="5">
        <v>17772724783</v>
      </c>
      <c r="B2" s="6">
        <v>44672</v>
      </c>
      <c r="C2" s="6">
        <v>44673</v>
      </c>
      <c r="D2" s="4">
        <v>262</v>
      </c>
      <c r="E2" s="4" t="str">
        <f>VLOOKUP(A2,HOP!A:L,12,0)</f>
        <v>262.00</v>
      </c>
      <c r="F2" s="4" t="str">
        <f>VLOOKUP(A2,HOP!A:C,3,0)</f>
        <v>2501765</v>
      </c>
      <c r="G2" s="4">
        <f>D2-E2</f>
        <v>0</v>
      </c>
      <c r="H2" s="4" t="str">
        <f>$H$1&amp;F2</f>
        <v>，2501765</v>
      </c>
      <c r="I2" s="4" t="str">
        <f>VLOOKUP(A2,HOP!A:U,21,0)</f>
        <v>直连</v>
      </c>
    </row>
    <row r="3" s="4" customFormat="1" spans="1:9">
      <c r="A3" s="5">
        <v>17815344760</v>
      </c>
      <c r="B3" s="6">
        <v>44670</v>
      </c>
      <c r="C3" s="6">
        <v>44673</v>
      </c>
      <c r="D3" s="4">
        <v>567</v>
      </c>
      <c r="E3" s="4" t="str">
        <f>VLOOKUP(A3,HOP!A:L,12,0)</f>
        <v>567.00</v>
      </c>
      <c r="F3" s="4" t="str">
        <f>VLOOKUP(A3,HOP!A:C,3,0)</f>
        <v>2516596</v>
      </c>
      <c r="G3" s="4">
        <f t="shared" ref="G3:G32" si="0">D3-E3</f>
        <v>0</v>
      </c>
      <c r="H3" s="4" t="str">
        <f t="shared" ref="H3:H32" si="1">$H$1&amp;F3</f>
        <v>，2516596</v>
      </c>
      <c r="I3" s="4" t="str">
        <f>VLOOKUP(A3,HOP!A:U,21,0)</f>
        <v>直连</v>
      </c>
    </row>
    <row r="4" s="4" customFormat="1" spans="1:9">
      <c r="A4" s="5">
        <v>17815612748</v>
      </c>
      <c r="B4" s="6">
        <v>44672</v>
      </c>
      <c r="C4" s="6">
        <v>44673</v>
      </c>
      <c r="D4" s="4">
        <v>397</v>
      </c>
      <c r="E4" s="4" t="str">
        <f>VLOOKUP(A4,HOP!A:L,12,0)</f>
        <v>397.00</v>
      </c>
      <c r="F4" s="4" t="str">
        <f>VLOOKUP(A4,HOP!A:C,3,0)</f>
        <v>2516799</v>
      </c>
      <c r="G4" s="4">
        <f t="shared" si="0"/>
        <v>0</v>
      </c>
      <c r="H4" s="4" t="str">
        <f t="shared" si="1"/>
        <v>，2516799</v>
      </c>
      <c r="I4" s="4" t="str">
        <f>VLOOKUP(A4,HOP!A:U,21,0)</f>
        <v>直连</v>
      </c>
    </row>
    <row r="5" s="4" customFormat="1" spans="1:9">
      <c r="A5" s="5">
        <v>17815802853</v>
      </c>
      <c r="B5" s="6">
        <v>44670</v>
      </c>
      <c r="C5" s="6">
        <v>44673</v>
      </c>
      <c r="D5" s="4">
        <v>533</v>
      </c>
      <c r="E5" s="4" t="str">
        <f>VLOOKUP(A5,HOP!A:L,12,0)</f>
        <v>533.01</v>
      </c>
      <c r="F5" s="4" t="str">
        <f>VLOOKUP(A5,HOP!A:C,3,0)</f>
        <v>2516881</v>
      </c>
      <c r="G5" s="4">
        <f t="shared" si="0"/>
        <v>-0.00999999999999091</v>
      </c>
      <c r="H5" s="4" t="str">
        <f t="shared" si="1"/>
        <v>，2516881</v>
      </c>
      <c r="I5" s="4" t="str">
        <f>VLOOKUP(A5,HOP!A:U,21,0)</f>
        <v>直连</v>
      </c>
    </row>
    <row r="6" s="4" customFormat="1" hidden="1" spans="1:9">
      <c r="A6" s="5">
        <v>17823178342</v>
      </c>
      <c r="B6" s="6">
        <v>44672</v>
      </c>
      <c r="C6" s="6">
        <v>44673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17827058431</v>
      </c>
      <c r="B7" s="6">
        <v>44672</v>
      </c>
      <c r="C7" s="6">
        <v>44673</v>
      </c>
      <c r="D7" s="4">
        <v>437</v>
      </c>
      <c r="E7" s="4" t="str">
        <f>VLOOKUP(A7,HOP!A:L,12,0)</f>
        <v>437.00</v>
      </c>
      <c r="F7" s="4" t="str">
        <f>VLOOKUP(A7,HOP!A:C,3,0)</f>
        <v>2519226</v>
      </c>
      <c r="G7" s="4">
        <f t="shared" si="0"/>
        <v>0</v>
      </c>
      <c r="H7" s="4" t="str">
        <f t="shared" si="1"/>
        <v>，2519226</v>
      </c>
      <c r="I7" s="4" t="str">
        <f>VLOOKUP(A7,HOP!A:U,21,0)</f>
        <v>直连</v>
      </c>
    </row>
    <row r="8" s="4" customFormat="1" hidden="1" spans="1:9">
      <c r="A8" s="5">
        <v>17827208892</v>
      </c>
      <c r="B8" s="6">
        <v>44672</v>
      </c>
      <c r="C8" s="6">
        <v>44673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17827281871</v>
      </c>
      <c r="B9" s="6">
        <v>44672</v>
      </c>
      <c r="C9" s="6">
        <v>44673</v>
      </c>
      <c r="D9" s="4">
        <v>101</v>
      </c>
      <c r="E9" s="4" t="str">
        <f>VLOOKUP(A9,HOP!A:L,12,0)</f>
        <v>101.00</v>
      </c>
      <c r="F9" s="4" t="str">
        <f>VLOOKUP(A9,HOP!A:C,3,0)</f>
        <v>2519346</v>
      </c>
      <c r="G9" s="4">
        <f t="shared" si="0"/>
        <v>0</v>
      </c>
      <c r="H9" s="4" t="str">
        <f t="shared" si="1"/>
        <v>，2519346</v>
      </c>
      <c r="I9" s="4" t="str">
        <f>VLOOKUP(A9,HOP!A:U,21,0)</f>
        <v>直连</v>
      </c>
    </row>
    <row r="10" s="4" customFormat="1" hidden="1" spans="1:9">
      <c r="A10" s="5">
        <v>17827330199</v>
      </c>
      <c r="B10" s="6">
        <v>44672</v>
      </c>
      <c r="C10" s="6">
        <v>44673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17827343002</v>
      </c>
      <c r="B11" s="6">
        <v>44672</v>
      </c>
      <c r="C11" s="6">
        <v>44673</v>
      </c>
      <c r="D11" s="4">
        <v>314</v>
      </c>
      <c r="E11" s="4" t="str">
        <f>VLOOKUP(A11,HOP!A:L,12,0)</f>
        <v>314.00</v>
      </c>
      <c r="F11" s="4" t="str">
        <f>VLOOKUP(A11,HOP!A:C,3,0)</f>
        <v>2519366</v>
      </c>
      <c r="G11" s="4">
        <f t="shared" si="0"/>
        <v>0</v>
      </c>
      <c r="H11" s="4" t="str">
        <f t="shared" si="1"/>
        <v>，2519366</v>
      </c>
      <c r="I11" s="4" t="str">
        <f>VLOOKUP(A11,HOP!A:U,21,0)</f>
        <v>直连</v>
      </c>
    </row>
    <row r="12" s="4" customFormat="1" spans="1:9">
      <c r="A12" s="5">
        <v>17827414229</v>
      </c>
      <c r="B12" s="6">
        <v>44672</v>
      </c>
      <c r="C12" s="6">
        <v>44673</v>
      </c>
      <c r="D12" s="4">
        <v>126</v>
      </c>
      <c r="E12" s="4" t="str">
        <f>VLOOKUP(A12,HOP!A:L,12,0)</f>
        <v>126.00</v>
      </c>
      <c r="F12" s="4" t="str">
        <f>VLOOKUP(A12,HOP!A:C,3,0)</f>
        <v>2519389</v>
      </c>
      <c r="G12" s="4">
        <f t="shared" si="0"/>
        <v>0</v>
      </c>
      <c r="H12" s="4" t="str">
        <f t="shared" si="1"/>
        <v>，2519389</v>
      </c>
      <c r="I12" s="4" t="str">
        <f>VLOOKUP(A12,HOP!A:U,21,0)</f>
        <v>直连</v>
      </c>
    </row>
    <row r="13" s="4" customFormat="1" spans="1:9">
      <c r="A13" s="5">
        <v>17827505545</v>
      </c>
      <c r="B13" s="6">
        <v>44672</v>
      </c>
      <c r="C13" s="6">
        <v>44673</v>
      </c>
      <c r="D13" s="4">
        <v>195</v>
      </c>
      <c r="E13" s="4" t="str">
        <f>VLOOKUP(A13,HOP!A:L,12,0)</f>
        <v>195.00</v>
      </c>
      <c r="F13" s="4" t="str">
        <f>VLOOKUP(A13,HOP!A:C,3,0)</f>
        <v>2519420</v>
      </c>
      <c r="G13" s="4">
        <f t="shared" si="0"/>
        <v>0</v>
      </c>
      <c r="H13" s="4" t="str">
        <f t="shared" si="1"/>
        <v>，2519420</v>
      </c>
      <c r="I13" s="4" t="str">
        <f>VLOOKUP(A13,HOP!A:U,21,0)</f>
        <v>直连</v>
      </c>
    </row>
    <row r="14" s="4" customFormat="1" spans="1:9">
      <c r="A14" s="5">
        <v>17827610336</v>
      </c>
      <c r="B14" s="6">
        <v>44672</v>
      </c>
      <c r="C14" s="6">
        <v>44673</v>
      </c>
      <c r="D14" s="4">
        <v>108</v>
      </c>
      <c r="E14" s="4" t="str">
        <f>VLOOKUP(A14,HOP!A:L,12,0)</f>
        <v>108.00</v>
      </c>
      <c r="F14" s="4" t="str">
        <f>VLOOKUP(A14,HOP!A:C,3,0)</f>
        <v>2519455</v>
      </c>
      <c r="G14" s="4">
        <f t="shared" si="0"/>
        <v>0</v>
      </c>
      <c r="H14" s="4" t="str">
        <f t="shared" si="1"/>
        <v>，2519455</v>
      </c>
      <c r="I14" s="4" t="str">
        <f>VLOOKUP(A14,HOP!A:U,21,0)</f>
        <v>直连</v>
      </c>
    </row>
    <row r="15" s="4" customFormat="1" spans="1:9">
      <c r="A15" s="5">
        <v>17827874497</v>
      </c>
      <c r="B15" s="6">
        <v>44672</v>
      </c>
      <c r="C15" s="6">
        <v>44673</v>
      </c>
      <c r="D15" s="4">
        <v>88</v>
      </c>
      <c r="E15" s="4" t="str">
        <f>VLOOKUP(A15,HOP!A:L,12,0)</f>
        <v>88.00</v>
      </c>
      <c r="F15" s="4" t="str">
        <f>VLOOKUP(A15,HOP!A:C,3,0)</f>
        <v>2519545</v>
      </c>
      <c r="G15" s="4">
        <f t="shared" si="0"/>
        <v>0</v>
      </c>
      <c r="H15" s="4" t="str">
        <f t="shared" si="1"/>
        <v>，2519545</v>
      </c>
      <c r="I15" s="4" t="str">
        <f>VLOOKUP(A15,HOP!A:U,21,0)</f>
        <v>直连</v>
      </c>
    </row>
    <row r="16" s="4" customFormat="1" spans="1:9">
      <c r="A16" s="5">
        <v>17827900781</v>
      </c>
      <c r="B16" s="6">
        <v>44672</v>
      </c>
      <c r="C16" s="6">
        <v>44673</v>
      </c>
      <c r="D16" s="4">
        <v>81</v>
      </c>
      <c r="E16" s="4" t="str">
        <f>VLOOKUP(A16,HOP!A:L,12,0)</f>
        <v>81.00</v>
      </c>
      <c r="F16" s="4" t="str">
        <f>VLOOKUP(A16,HOP!A:C,3,0)</f>
        <v>2519554</v>
      </c>
      <c r="G16" s="4">
        <f t="shared" si="0"/>
        <v>0</v>
      </c>
      <c r="H16" s="4" t="str">
        <f t="shared" si="1"/>
        <v>，2519554</v>
      </c>
      <c r="I16" s="4" t="str">
        <f>VLOOKUP(A16,HOP!A:U,21,0)</f>
        <v>直连</v>
      </c>
    </row>
    <row r="17" s="4" customFormat="1" spans="1:9">
      <c r="A17" s="5">
        <v>17827964422</v>
      </c>
      <c r="B17" s="6">
        <v>44672</v>
      </c>
      <c r="C17" s="6">
        <v>44673</v>
      </c>
      <c r="D17" s="4">
        <v>517</v>
      </c>
      <c r="E17" s="4" t="str">
        <f>VLOOKUP(A17,HOP!A:L,12,0)</f>
        <v>517.00</v>
      </c>
      <c r="F17" s="4" t="str">
        <f>VLOOKUP(A17,HOP!A:C,3,0)</f>
        <v>2519565</v>
      </c>
      <c r="G17" s="4">
        <f t="shared" si="0"/>
        <v>0</v>
      </c>
      <c r="H17" s="4" t="str">
        <f t="shared" si="1"/>
        <v>，2519565</v>
      </c>
      <c r="I17" s="4" t="str">
        <f>VLOOKUP(A17,HOP!A:U,21,0)</f>
        <v>直连</v>
      </c>
    </row>
    <row r="18" s="4" customFormat="1" spans="1:9">
      <c r="A18" s="5">
        <v>17827979405</v>
      </c>
      <c r="B18" s="6">
        <v>44672</v>
      </c>
      <c r="C18" s="6">
        <v>44673</v>
      </c>
      <c r="D18" s="4">
        <v>322</v>
      </c>
      <c r="E18" s="4" t="str">
        <f>VLOOKUP(A18,HOP!A:L,12,0)</f>
        <v>322.00</v>
      </c>
      <c r="F18" s="4" t="str">
        <f>VLOOKUP(A18,HOP!A:C,3,0)</f>
        <v>2519568</v>
      </c>
      <c r="G18" s="4">
        <f t="shared" si="0"/>
        <v>0</v>
      </c>
      <c r="H18" s="4" t="str">
        <f t="shared" si="1"/>
        <v>，2519568</v>
      </c>
      <c r="I18" s="4" t="str">
        <f>VLOOKUP(A18,HOP!A:U,21,0)</f>
        <v>直连</v>
      </c>
    </row>
    <row r="19" s="4" customFormat="1" spans="1:9">
      <c r="A19" s="5">
        <v>17827993709</v>
      </c>
      <c r="B19" s="6">
        <v>44672</v>
      </c>
      <c r="C19" s="6">
        <v>44673</v>
      </c>
      <c r="D19" s="4">
        <v>88</v>
      </c>
      <c r="E19" s="4" t="str">
        <f>VLOOKUP(A19,HOP!A:L,12,0)</f>
        <v>88.00</v>
      </c>
      <c r="F19" s="4" t="str">
        <f>VLOOKUP(A19,HOP!A:C,3,0)</f>
        <v>2519572</v>
      </c>
      <c r="G19" s="4">
        <f t="shared" si="0"/>
        <v>0</v>
      </c>
      <c r="H19" s="4" t="str">
        <f t="shared" si="1"/>
        <v>，2519572</v>
      </c>
      <c r="I19" s="4" t="str">
        <f>VLOOKUP(A19,HOP!A:U,21,0)</f>
        <v>直连</v>
      </c>
    </row>
    <row r="20" s="4" customFormat="1" spans="1:9">
      <c r="A20" s="5">
        <v>17828083585</v>
      </c>
      <c r="B20" s="6">
        <v>44672</v>
      </c>
      <c r="C20" s="6">
        <v>44673</v>
      </c>
      <c r="D20" s="4">
        <v>150</v>
      </c>
      <c r="E20" s="4" t="str">
        <f>VLOOKUP(A20,HOP!A:L,12,0)</f>
        <v>150.00</v>
      </c>
      <c r="F20" s="4" t="str">
        <f>VLOOKUP(A20,HOP!A:C,3,0)</f>
        <v>2519600</v>
      </c>
      <c r="G20" s="4">
        <f t="shared" si="0"/>
        <v>0</v>
      </c>
      <c r="H20" s="4" t="str">
        <f t="shared" si="1"/>
        <v>，2519600</v>
      </c>
      <c r="I20" s="4" t="str">
        <f>VLOOKUP(A20,HOP!A:U,21,0)</f>
        <v>直连</v>
      </c>
    </row>
    <row r="21" s="4" customFormat="1" spans="1:9">
      <c r="A21" s="5">
        <v>17828114144</v>
      </c>
      <c r="B21" s="6">
        <v>44672</v>
      </c>
      <c r="C21" s="6">
        <v>44673</v>
      </c>
      <c r="D21" s="4">
        <v>164</v>
      </c>
      <c r="E21" s="4" t="str">
        <f>VLOOKUP(A21,HOP!A:L,12,0)</f>
        <v>164.00</v>
      </c>
      <c r="F21" s="4" t="str">
        <f>VLOOKUP(A21,HOP!A:C,3,0)</f>
        <v>2519614</v>
      </c>
      <c r="G21" s="4">
        <f t="shared" si="0"/>
        <v>0</v>
      </c>
      <c r="H21" s="4" t="str">
        <f t="shared" si="1"/>
        <v>，2519614</v>
      </c>
      <c r="I21" s="4" t="str">
        <f>VLOOKUP(A21,HOP!A:U,21,0)</f>
        <v>直连</v>
      </c>
    </row>
    <row r="22" s="4" customFormat="1" spans="1:9">
      <c r="A22" s="5">
        <v>17828156996</v>
      </c>
      <c r="B22" s="6">
        <v>44672</v>
      </c>
      <c r="C22" s="6">
        <v>44673</v>
      </c>
      <c r="D22" s="4">
        <v>251</v>
      </c>
      <c r="E22" s="4" t="str">
        <f>VLOOKUP(A22,HOP!A:L,12,0)</f>
        <v>251.00</v>
      </c>
      <c r="F22" s="4" t="str">
        <f>VLOOKUP(A22,HOP!A:C,3,0)</f>
        <v>2519627</v>
      </c>
      <c r="G22" s="4">
        <f t="shared" si="0"/>
        <v>0</v>
      </c>
      <c r="H22" s="4" t="str">
        <f t="shared" si="1"/>
        <v>，2519627</v>
      </c>
      <c r="I22" s="4" t="str">
        <f>VLOOKUP(A22,HOP!A:U,21,0)</f>
        <v>直连</v>
      </c>
    </row>
    <row r="23" s="4" customFormat="1" spans="1:9">
      <c r="A23" s="5">
        <v>17828177789</v>
      </c>
      <c r="B23" s="6">
        <v>44672</v>
      </c>
      <c r="C23" s="6">
        <v>44673</v>
      </c>
      <c r="D23" s="4">
        <v>222</v>
      </c>
      <c r="E23" s="4" t="str">
        <f>VLOOKUP(A23,HOP!A:L,12,0)</f>
        <v>222.00</v>
      </c>
      <c r="F23" s="4" t="str">
        <f>VLOOKUP(A23,HOP!A:C,3,0)</f>
        <v>2519634</v>
      </c>
      <c r="G23" s="4">
        <f t="shared" si="0"/>
        <v>0</v>
      </c>
      <c r="H23" s="4" t="str">
        <f t="shared" si="1"/>
        <v>，2519634</v>
      </c>
      <c r="I23" s="4" t="str">
        <f>VLOOKUP(A23,HOP!A:U,21,0)</f>
        <v>直连</v>
      </c>
    </row>
    <row r="24" s="4" customFormat="1" spans="1:9">
      <c r="A24" s="5">
        <v>17828502589</v>
      </c>
      <c r="B24" s="6">
        <v>44672</v>
      </c>
      <c r="C24" s="6">
        <v>44673</v>
      </c>
      <c r="D24" s="4">
        <v>137</v>
      </c>
      <c r="E24" s="4" t="str">
        <f>VLOOKUP(A24,HOP!A:L,12,0)</f>
        <v>137.00</v>
      </c>
      <c r="F24" s="4" t="str">
        <f>VLOOKUP(A24,HOP!A:C,3,0)</f>
        <v>2519726</v>
      </c>
      <c r="G24" s="4">
        <f t="shared" si="0"/>
        <v>0</v>
      </c>
      <c r="H24" s="4" t="str">
        <f t="shared" si="1"/>
        <v>，2519726</v>
      </c>
      <c r="I24" s="4" t="str">
        <f>VLOOKUP(A24,HOP!A:U,21,0)</f>
        <v>直连</v>
      </c>
    </row>
    <row r="25" s="4" customFormat="1" hidden="1" spans="1:9">
      <c r="A25" s="5">
        <v>17828680891</v>
      </c>
      <c r="B25" s="6">
        <v>44672</v>
      </c>
      <c r="C25" s="6">
        <v>44673</v>
      </c>
      <c r="D25" s="4">
        <v>0</v>
      </c>
      <c r="E25" s="4" t="str">
        <f>VLOOKUP(A25,HOP!A:L,12,0)</f>
        <v>0.00</v>
      </c>
      <c r="F25" s="4" t="str">
        <f>VLOOKUP(A25,HOP!A:C,3,0)</f>
        <v>2519792</v>
      </c>
      <c r="G25" s="4">
        <f t="shared" si="0"/>
        <v>0</v>
      </c>
      <c r="H25" s="4" t="str">
        <f t="shared" si="1"/>
        <v>，2519792</v>
      </c>
      <c r="I25" s="4" t="str">
        <f>VLOOKUP(A25,HOP!A:U,21,0)</f>
        <v>直连</v>
      </c>
    </row>
    <row r="26" s="4" customFormat="1" spans="1:9">
      <c r="A26" s="5">
        <v>17828751018</v>
      </c>
      <c r="B26" s="6">
        <v>44672</v>
      </c>
      <c r="C26" s="6">
        <v>44673</v>
      </c>
      <c r="D26" s="4">
        <v>150</v>
      </c>
      <c r="E26" s="4" t="str">
        <f>VLOOKUP(A26,HOP!A:L,12,0)</f>
        <v>150.00</v>
      </c>
      <c r="F26" s="4" t="str">
        <f>VLOOKUP(A26,HOP!A:C,3,0)</f>
        <v>2519821</v>
      </c>
      <c r="G26" s="4">
        <f t="shared" si="0"/>
        <v>0</v>
      </c>
      <c r="H26" s="4" t="str">
        <f t="shared" si="1"/>
        <v>，2519821</v>
      </c>
      <c r="I26" s="4" t="str">
        <f>VLOOKUP(A26,HOP!A:U,21,0)</f>
        <v>直连</v>
      </c>
    </row>
    <row r="27" s="4" customFormat="1" spans="1:9">
      <c r="A27" s="5">
        <v>17828818992</v>
      </c>
      <c r="B27" s="6">
        <v>44672</v>
      </c>
      <c r="C27" s="6">
        <v>44673</v>
      </c>
      <c r="D27" s="4">
        <v>82</v>
      </c>
      <c r="E27" s="4" t="str">
        <f>VLOOKUP(A27,HOP!A:L,12,0)</f>
        <v>82.00</v>
      </c>
      <c r="F27" s="4" t="str">
        <f>VLOOKUP(A27,HOP!A:C,3,0)</f>
        <v>2519842</v>
      </c>
      <c r="G27" s="4">
        <f t="shared" si="0"/>
        <v>0</v>
      </c>
      <c r="H27" s="4" t="str">
        <f t="shared" si="1"/>
        <v>，2519842</v>
      </c>
      <c r="I27" s="4" t="str">
        <f>VLOOKUP(A27,HOP!A:U,21,0)</f>
        <v>直连</v>
      </c>
    </row>
    <row r="28" s="4" customFormat="1" hidden="1" spans="1:9">
      <c r="A28" s="5">
        <v>17828886216</v>
      </c>
      <c r="B28" s="6">
        <v>44672</v>
      </c>
      <c r="C28" s="6">
        <v>44673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17829310916</v>
      </c>
      <c r="B29" s="6">
        <v>44672</v>
      </c>
      <c r="C29" s="6">
        <v>44673</v>
      </c>
      <c r="D29" s="4">
        <v>96</v>
      </c>
      <c r="E29" s="4" t="str">
        <f>VLOOKUP(A29,HOP!A:L,12,0)</f>
        <v>96.00</v>
      </c>
      <c r="F29" s="4" t="str">
        <f>VLOOKUP(A29,HOP!A:C,3,0)</f>
        <v>2519942</v>
      </c>
      <c r="G29" s="4">
        <f t="shared" si="0"/>
        <v>0</v>
      </c>
      <c r="H29" s="4" t="str">
        <f t="shared" si="1"/>
        <v>，2519942</v>
      </c>
      <c r="I29" s="4" t="str">
        <f>VLOOKUP(A29,HOP!A:U,21,0)</f>
        <v>直连</v>
      </c>
    </row>
    <row r="30" s="4" customFormat="1" spans="1:9">
      <c r="A30" s="5">
        <v>17829336932</v>
      </c>
      <c r="B30" s="6">
        <v>44672</v>
      </c>
      <c r="C30" s="6">
        <v>44673</v>
      </c>
      <c r="D30" s="4">
        <v>874</v>
      </c>
      <c r="E30" s="4" t="str">
        <f>VLOOKUP(A30,HOP!A:L,12,0)</f>
        <v>874.00</v>
      </c>
      <c r="F30" s="4" t="str">
        <f>VLOOKUP(A30,HOP!A:C,3,0)</f>
        <v>2519952</v>
      </c>
      <c r="G30" s="4">
        <f t="shared" si="0"/>
        <v>0</v>
      </c>
      <c r="H30" s="4" t="str">
        <f t="shared" si="1"/>
        <v>，2519952</v>
      </c>
      <c r="I30" s="4" t="str">
        <f>VLOOKUP(A30,HOP!A:U,21,0)</f>
        <v>直连</v>
      </c>
    </row>
    <row r="31" s="4" customFormat="1" spans="1:9">
      <c r="A31" s="5">
        <v>17829428360</v>
      </c>
      <c r="B31" s="6">
        <v>44672</v>
      </c>
      <c r="C31" s="6">
        <v>44673</v>
      </c>
      <c r="D31" s="4">
        <v>103</v>
      </c>
      <c r="E31" s="4" t="str">
        <f>VLOOKUP(A31,HOP!A:L,12,0)</f>
        <v>103.00</v>
      </c>
      <c r="F31" s="4" t="str">
        <f>VLOOKUP(A31,HOP!A:C,3,0)</f>
        <v>2519974</v>
      </c>
      <c r="G31" s="4">
        <f t="shared" si="0"/>
        <v>0</v>
      </c>
      <c r="H31" s="4" t="str">
        <f t="shared" si="1"/>
        <v>，2519974</v>
      </c>
      <c r="I31" s="4" t="str">
        <f>VLOOKUP(A31,HOP!A:U,21,0)</f>
        <v>直连</v>
      </c>
    </row>
    <row r="32" s="4" customFormat="1" hidden="1" spans="1:9">
      <c r="A32" s="5">
        <v>17829503719</v>
      </c>
      <c r="B32" s="6">
        <v>44672</v>
      </c>
      <c r="C32" s="6">
        <v>44673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4" spans="4:4">
      <c r="D34" s="4">
        <f>SUM(D2:D33)</f>
        <v>6365</v>
      </c>
    </row>
    <row r="35" spans="4:4">
      <c r="D35" s="4" t="s">
        <v>159</v>
      </c>
    </row>
    <row r="39" spans="1:1">
      <c r="A39" s="4" t="s">
        <v>160</v>
      </c>
    </row>
    <row r="40" spans="1:1">
      <c r="A40" s="4" t="s">
        <v>161</v>
      </c>
    </row>
  </sheetData>
  <autoFilter ref="A1:X32">
    <filterColumn colId="3">
      <filters>
        <filter val="150"/>
        <filter val="251"/>
        <filter val="314"/>
        <filter val="195"/>
        <filter val="96"/>
        <filter val="397"/>
        <filter val="517"/>
        <filter val="222"/>
        <filter val="262"/>
        <filter val="322"/>
        <filter val="164"/>
        <filter val="126"/>
        <filter val="567"/>
        <filter val="533"/>
        <filter val="874"/>
        <filter val="137"/>
        <filter val="437"/>
        <filter val="81"/>
        <filter val="101"/>
        <filter val="82"/>
        <filter val="103"/>
        <filter val="88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13</v>
      </c>
      <c r="F1" s="2" t="s">
        <v>5</v>
      </c>
      <c r="G1" s="2" t="s">
        <v>6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  <c r="U1" s="2" t="s">
        <v>179</v>
      </c>
    </row>
    <row r="2" s="1" customFormat="1" spans="1:21">
      <c r="A2" s="3">
        <v>17829428360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180</v>
      </c>
      <c r="G2" s="1" t="s">
        <v>184</v>
      </c>
      <c r="H2" s="1" t="s">
        <v>185</v>
      </c>
      <c r="I2" s="1" t="s">
        <v>186</v>
      </c>
      <c r="J2" s="1" t="s">
        <v>187</v>
      </c>
      <c r="K2" s="1" t="s">
        <v>186</v>
      </c>
      <c r="L2" s="1" t="s">
        <v>186</v>
      </c>
      <c r="M2" s="1" t="s">
        <v>188</v>
      </c>
      <c r="N2" s="1" t="s">
        <v>188</v>
      </c>
      <c r="O2" s="1" t="s">
        <v>189</v>
      </c>
      <c r="P2" s="1" t="s">
        <v>190</v>
      </c>
      <c r="Q2" s="1" t="s">
        <v>191</v>
      </c>
      <c r="R2" s="1" t="s">
        <v>192</v>
      </c>
      <c r="S2" s="1" t="s">
        <v>193</v>
      </c>
      <c r="T2" s="1" t="s">
        <v>194</v>
      </c>
      <c r="U2" s="1" t="s">
        <v>195</v>
      </c>
    </row>
    <row r="3" s="1" customFormat="1" spans="1:21">
      <c r="A3" s="3">
        <v>17829336932</v>
      </c>
      <c r="B3" s="1" t="s">
        <v>180</v>
      </c>
      <c r="C3" s="1" t="s">
        <v>196</v>
      </c>
      <c r="D3" s="1" t="s">
        <v>197</v>
      </c>
      <c r="E3" s="1" t="s">
        <v>198</v>
      </c>
      <c r="F3" s="1" t="s">
        <v>180</v>
      </c>
      <c r="G3" s="1" t="s">
        <v>184</v>
      </c>
      <c r="H3" s="1" t="s">
        <v>185</v>
      </c>
      <c r="I3" s="1" t="s">
        <v>199</v>
      </c>
      <c r="J3" s="1" t="s">
        <v>187</v>
      </c>
      <c r="K3" s="1" t="s">
        <v>199</v>
      </c>
      <c r="L3" s="1" t="s">
        <v>199</v>
      </c>
      <c r="M3" s="1" t="s">
        <v>188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200</v>
      </c>
      <c r="S3" s="1" t="s">
        <v>193</v>
      </c>
      <c r="T3" s="1" t="s">
        <v>194</v>
      </c>
      <c r="U3" s="1" t="s">
        <v>195</v>
      </c>
    </row>
    <row r="4" s="1" customFormat="1" spans="1:21">
      <c r="A4" s="3">
        <v>17829310916</v>
      </c>
      <c r="B4" s="1" t="s">
        <v>180</v>
      </c>
      <c r="C4" s="1" t="s">
        <v>201</v>
      </c>
      <c r="D4" s="1" t="s">
        <v>202</v>
      </c>
      <c r="E4" s="1" t="s">
        <v>144</v>
      </c>
      <c r="F4" s="1" t="s">
        <v>180</v>
      </c>
      <c r="G4" s="1" t="s">
        <v>184</v>
      </c>
      <c r="H4" s="1" t="s">
        <v>185</v>
      </c>
      <c r="I4" s="1" t="s">
        <v>203</v>
      </c>
      <c r="J4" s="1" t="s">
        <v>187</v>
      </c>
      <c r="K4" s="1" t="s">
        <v>203</v>
      </c>
      <c r="L4" s="1" t="s">
        <v>203</v>
      </c>
      <c r="M4" s="1" t="s">
        <v>188</v>
      </c>
      <c r="N4" s="1" t="s">
        <v>188</v>
      </c>
      <c r="O4" s="1" t="s">
        <v>189</v>
      </c>
      <c r="P4" s="1" t="s">
        <v>190</v>
      </c>
      <c r="Q4" s="1" t="s">
        <v>191</v>
      </c>
      <c r="R4" s="1" t="s">
        <v>204</v>
      </c>
      <c r="S4" s="1" t="s">
        <v>193</v>
      </c>
      <c r="T4" s="1" t="s">
        <v>194</v>
      </c>
      <c r="U4" s="1" t="s">
        <v>195</v>
      </c>
    </row>
    <row r="5" s="1" customFormat="1" spans="1:21">
      <c r="A5" s="3">
        <v>17828818992</v>
      </c>
      <c r="B5" s="1" t="s">
        <v>180</v>
      </c>
      <c r="C5" s="1" t="s">
        <v>205</v>
      </c>
      <c r="D5" s="1" t="s">
        <v>206</v>
      </c>
      <c r="E5" s="1" t="s">
        <v>135</v>
      </c>
      <c r="F5" s="1" t="s">
        <v>180</v>
      </c>
      <c r="G5" s="1" t="s">
        <v>184</v>
      </c>
      <c r="H5" s="1" t="s">
        <v>185</v>
      </c>
      <c r="I5" s="1" t="s">
        <v>207</v>
      </c>
      <c r="J5" s="1" t="s">
        <v>187</v>
      </c>
      <c r="K5" s="1" t="s">
        <v>207</v>
      </c>
      <c r="L5" s="1" t="s">
        <v>207</v>
      </c>
      <c r="M5" s="1" t="s">
        <v>188</v>
      </c>
      <c r="N5" s="1" t="s">
        <v>188</v>
      </c>
      <c r="O5" s="1" t="s">
        <v>189</v>
      </c>
      <c r="P5" s="1" t="s">
        <v>190</v>
      </c>
      <c r="Q5" s="1" t="s">
        <v>191</v>
      </c>
      <c r="R5" s="1" t="s">
        <v>208</v>
      </c>
      <c r="S5" s="1" t="s">
        <v>193</v>
      </c>
      <c r="T5" s="1" t="s">
        <v>194</v>
      </c>
      <c r="U5" s="1" t="s">
        <v>195</v>
      </c>
    </row>
    <row r="6" s="1" customFormat="1" spans="1:21">
      <c r="A6" s="3">
        <v>17828751018</v>
      </c>
      <c r="B6" s="1" t="s">
        <v>180</v>
      </c>
      <c r="C6" s="1" t="s">
        <v>209</v>
      </c>
      <c r="D6" s="1" t="s">
        <v>210</v>
      </c>
      <c r="E6" s="1" t="s">
        <v>131</v>
      </c>
      <c r="F6" s="1" t="s">
        <v>180</v>
      </c>
      <c r="G6" s="1" t="s">
        <v>184</v>
      </c>
      <c r="H6" s="1" t="s">
        <v>185</v>
      </c>
      <c r="I6" s="1" t="s">
        <v>211</v>
      </c>
      <c r="J6" s="1" t="s">
        <v>187</v>
      </c>
      <c r="K6" s="1" t="s">
        <v>211</v>
      </c>
      <c r="L6" s="1" t="s">
        <v>211</v>
      </c>
      <c r="M6" s="1" t="s">
        <v>188</v>
      </c>
      <c r="N6" s="1" t="s">
        <v>188</v>
      </c>
      <c r="O6" s="1" t="s">
        <v>189</v>
      </c>
      <c r="P6" s="1" t="s">
        <v>190</v>
      </c>
      <c r="Q6" s="1" t="s">
        <v>191</v>
      </c>
      <c r="R6" s="1" t="s">
        <v>212</v>
      </c>
      <c r="S6" s="1" t="s">
        <v>193</v>
      </c>
      <c r="T6" s="1" t="s">
        <v>194</v>
      </c>
      <c r="U6" s="1" t="s">
        <v>195</v>
      </c>
    </row>
    <row r="7" s="1" customFormat="1" spans="1:21">
      <c r="A7" s="3">
        <v>17828680891</v>
      </c>
      <c r="B7" s="1" t="s">
        <v>180</v>
      </c>
      <c r="C7" s="1" t="s">
        <v>213</v>
      </c>
      <c r="D7" s="1" t="s">
        <v>214</v>
      </c>
      <c r="E7" s="1" t="s">
        <v>128</v>
      </c>
      <c r="F7" s="1" t="s">
        <v>180</v>
      </c>
      <c r="G7" s="1" t="s">
        <v>184</v>
      </c>
      <c r="H7" s="1" t="s">
        <v>185</v>
      </c>
      <c r="I7" s="1" t="s">
        <v>215</v>
      </c>
      <c r="J7" s="1" t="s">
        <v>187</v>
      </c>
      <c r="K7" s="1" t="s">
        <v>215</v>
      </c>
      <c r="L7" s="1" t="s">
        <v>189</v>
      </c>
      <c r="M7" s="1" t="s">
        <v>216</v>
      </c>
      <c r="N7" s="1" t="s">
        <v>216</v>
      </c>
      <c r="O7" s="1" t="s">
        <v>189</v>
      </c>
      <c r="P7" s="1" t="s">
        <v>190</v>
      </c>
      <c r="Q7" s="1" t="s">
        <v>191</v>
      </c>
      <c r="R7" s="1" t="s">
        <v>217</v>
      </c>
      <c r="S7" s="1" t="s">
        <v>193</v>
      </c>
      <c r="T7" s="1" t="s">
        <v>194</v>
      </c>
      <c r="U7" s="1" t="s">
        <v>195</v>
      </c>
    </row>
    <row r="8" s="1" customFormat="1" spans="1:21">
      <c r="A8" s="3">
        <v>17828502589</v>
      </c>
      <c r="B8" s="1" t="s">
        <v>180</v>
      </c>
      <c r="C8" s="1" t="s">
        <v>218</v>
      </c>
      <c r="D8" s="1" t="s">
        <v>219</v>
      </c>
      <c r="E8" s="1" t="s">
        <v>124</v>
      </c>
      <c r="F8" s="1" t="s">
        <v>180</v>
      </c>
      <c r="G8" s="1" t="s">
        <v>184</v>
      </c>
      <c r="H8" s="1" t="s">
        <v>185</v>
      </c>
      <c r="I8" s="1" t="s">
        <v>220</v>
      </c>
      <c r="J8" s="1" t="s">
        <v>187</v>
      </c>
      <c r="K8" s="1" t="s">
        <v>220</v>
      </c>
      <c r="L8" s="1" t="s">
        <v>220</v>
      </c>
      <c r="M8" s="1" t="s">
        <v>188</v>
      </c>
      <c r="N8" s="1" t="s">
        <v>188</v>
      </c>
      <c r="O8" s="1" t="s">
        <v>189</v>
      </c>
      <c r="P8" s="1" t="s">
        <v>190</v>
      </c>
      <c r="Q8" s="1" t="s">
        <v>191</v>
      </c>
      <c r="R8" s="1" t="s">
        <v>221</v>
      </c>
      <c r="S8" s="1" t="s">
        <v>193</v>
      </c>
      <c r="T8" s="1" t="s">
        <v>194</v>
      </c>
      <c r="U8" s="1" t="s">
        <v>195</v>
      </c>
    </row>
    <row r="9" s="1" customFormat="1" spans="1:21">
      <c r="A9" s="3">
        <v>17828177789</v>
      </c>
      <c r="B9" s="1" t="s">
        <v>180</v>
      </c>
      <c r="C9" s="1" t="s">
        <v>222</v>
      </c>
      <c r="D9" s="1" t="s">
        <v>223</v>
      </c>
      <c r="E9" s="1" t="s">
        <v>119</v>
      </c>
      <c r="F9" s="1" t="s">
        <v>180</v>
      </c>
      <c r="G9" s="1" t="s">
        <v>184</v>
      </c>
      <c r="H9" s="1" t="s">
        <v>185</v>
      </c>
      <c r="I9" s="1" t="s">
        <v>224</v>
      </c>
      <c r="J9" s="1" t="s">
        <v>187</v>
      </c>
      <c r="K9" s="1" t="s">
        <v>224</v>
      </c>
      <c r="L9" s="1" t="s">
        <v>224</v>
      </c>
      <c r="M9" s="1" t="s">
        <v>188</v>
      </c>
      <c r="N9" s="1" t="s">
        <v>188</v>
      </c>
      <c r="O9" s="1" t="s">
        <v>189</v>
      </c>
      <c r="P9" s="1" t="s">
        <v>190</v>
      </c>
      <c r="Q9" s="1" t="s">
        <v>191</v>
      </c>
      <c r="R9" s="1" t="s">
        <v>225</v>
      </c>
      <c r="S9" s="1" t="s">
        <v>193</v>
      </c>
      <c r="T9" s="1" t="s">
        <v>194</v>
      </c>
      <c r="U9" s="1" t="s">
        <v>195</v>
      </c>
    </row>
    <row r="10" s="1" customFormat="1" spans="1:21">
      <c r="A10" s="3">
        <v>17828156996</v>
      </c>
      <c r="B10" s="1" t="s">
        <v>180</v>
      </c>
      <c r="C10" s="1" t="s">
        <v>226</v>
      </c>
      <c r="D10" s="1" t="s">
        <v>227</v>
      </c>
      <c r="E10" s="1" t="s">
        <v>113</v>
      </c>
      <c r="F10" s="1" t="s">
        <v>180</v>
      </c>
      <c r="G10" s="1" t="s">
        <v>184</v>
      </c>
      <c r="H10" s="1" t="s">
        <v>185</v>
      </c>
      <c r="I10" s="1" t="s">
        <v>228</v>
      </c>
      <c r="J10" s="1" t="s">
        <v>187</v>
      </c>
      <c r="K10" s="1" t="s">
        <v>228</v>
      </c>
      <c r="L10" s="1" t="s">
        <v>228</v>
      </c>
      <c r="M10" s="1" t="s">
        <v>188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229</v>
      </c>
      <c r="S10" s="1" t="s">
        <v>193</v>
      </c>
      <c r="T10" s="1" t="s">
        <v>194</v>
      </c>
      <c r="U10" s="1" t="s">
        <v>195</v>
      </c>
    </row>
    <row r="11" s="1" customFormat="1" spans="1:21">
      <c r="A11" s="3">
        <v>17828114144</v>
      </c>
      <c r="B11" s="1" t="s">
        <v>180</v>
      </c>
      <c r="C11" s="1" t="s">
        <v>230</v>
      </c>
      <c r="D11" s="1" t="s">
        <v>231</v>
      </c>
      <c r="E11" s="1" t="s">
        <v>110</v>
      </c>
      <c r="F11" s="1" t="s">
        <v>180</v>
      </c>
      <c r="G11" s="1" t="s">
        <v>184</v>
      </c>
      <c r="H11" s="1" t="s">
        <v>185</v>
      </c>
      <c r="I11" s="1" t="s">
        <v>232</v>
      </c>
      <c r="J11" s="1" t="s">
        <v>187</v>
      </c>
      <c r="K11" s="1" t="s">
        <v>232</v>
      </c>
      <c r="L11" s="1" t="s">
        <v>232</v>
      </c>
      <c r="M11" s="1" t="s">
        <v>188</v>
      </c>
      <c r="N11" s="1" t="s">
        <v>188</v>
      </c>
      <c r="O11" s="1" t="s">
        <v>189</v>
      </c>
      <c r="P11" s="1" t="s">
        <v>190</v>
      </c>
      <c r="Q11" s="1" t="s">
        <v>191</v>
      </c>
      <c r="R11" s="1" t="s">
        <v>233</v>
      </c>
      <c r="S11" s="1" t="s">
        <v>193</v>
      </c>
      <c r="T11" s="1" t="s">
        <v>194</v>
      </c>
      <c r="U11" s="1" t="s">
        <v>195</v>
      </c>
    </row>
    <row r="12" s="1" customFormat="1" spans="1:21">
      <c r="A12" s="3">
        <v>17828083585</v>
      </c>
      <c r="B12" s="1" t="s">
        <v>180</v>
      </c>
      <c r="C12" s="1" t="s">
        <v>234</v>
      </c>
      <c r="D12" s="1" t="s">
        <v>210</v>
      </c>
      <c r="E12" s="1" t="s">
        <v>105</v>
      </c>
      <c r="F12" s="1" t="s">
        <v>180</v>
      </c>
      <c r="G12" s="1" t="s">
        <v>184</v>
      </c>
      <c r="H12" s="1" t="s">
        <v>185</v>
      </c>
      <c r="I12" s="1" t="s">
        <v>211</v>
      </c>
      <c r="J12" s="1" t="s">
        <v>187</v>
      </c>
      <c r="K12" s="1" t="s">
        <v>211</v>
      </c>
      <c r="L12" s="1" t="s">
        <v>211</v>
      </c>
      <c r="M12" s="1" t="s">
        <v>188</v>
      </c>
      <c r="N12" s="1" t="s">
        <v>188</v>
      </c>
      <c r="O12" s="1" t="s">
        <v>189</v>
      </c>
      <c r="P12" s="1" t="s">
        <v>190</v>
      </c>
      <c r="Q12" s="1" t="s">
        <v>191</v>
      </c>
      <c r="R12" s="1" t="s">
        <v>235</v>
      </c>
      <c r="S12" s="1" t="s">
        <v>193</v>
      </c>
      <c r="T12" s="1" t="s">
        <v>194</v>
      </c>
      <c r="U12" s="1" t="s">
        <v>195</v>
      </c>
    </row>
    <row r="13" s="1" customFormat="1" spans="1:21">
      <c r="A13" s="3">
        <v>17827993709</v>
      </c>
      <c r="B13" s="1" t="s">
        <v>180</v>
      </c>
      <c r="C13" s="1" t="s">
        <v>236</v>
      </c>
      <c r="D13" s="1" t="s">
        <v>237</v>
      </c>
      <c r="E13" s="1" t="s">
        <v>101</v>
      </c>
      <c r="F13" s="1" t="s">
        <v>180</v>
      </c>
      <c r="G13" s="1" t="s">
        <v>184</v>
      </c>
      <c r="H13" s="1" t="s">
        <v>185</v>
      </c>
      <c r="I13" s="1" t="s">
        <v>238</v>
      </c>
      <c r="J13" s="1" t="s">
        <v>187</v>
      </c>
      <c r="K13" s="1" t="s">
        <v>238</v>
      </c>
      <c r="L13" s="1" t="s">
        <v>238</v>
      </c>
      <c r="M13" s="1" t="s">
        <v>188</v>
      </c>
      <c r="N13" s="1" t="s">
        <v>188</v>
      </c>
      <c r="O13" s="1" t="s">
        <v>189</v>
      </c>
      <c r="P13" s="1" t="s">
        <v>190</v>
      </c>
      <c r="Q13" s="1" t="s">
        <v>191</v>
      </c>
      <c r="R13" s="1" t="s">
        <v>239</v>
      </c>
      <c r="S13" s="1" t="s">
        <v>193</v>
      </c>
      <c r="T13" s="1" t="s">
        <v>194</v>
      </c>
      <c r="U13" s="1" t="s">
        <v>195</v>
      </c>
    </row>
    <row r="14" s="1" customFormat="1" spans="1:21">
      <c r="A14" s="3">
        <v>17827979405</v>
      </c>
      <c r="B14" s="1" t="s">
        <v>180</v>
      </c>
      <c r="C14" s="1" t="s">
        <v>240</v>
      </c>
      <c r="D14" s="1" t="s">
        <v>241</v>
      </c>
      <c r="E14" s="1" t="s">
        <v>242</v>
      </c>
      <c r="F14" s="1" t="s">
        <v>180</v>
      </c>
      <c r="G14" s="1" t="s">
        <v>184</v>
      </c>
      <c r="H14" s="1" t="s">
        <v>185</v>
      </c>
      <c r="I14" s="1" t="s">
        <v>243</v>
      </c>
      <c r="J14" s="1" t="s">
        <v>187</v>
      </c>
      <c r="K14" s="1" t="s">
        <v>243</v>
      </c>
      <c r="L14" s="1" t="s">
        <v>243</v>
      </c>
      <c r="M14" s="1" t="s">
        <v>188</v>
      </c>
      <c r="N14" s="1" t="s">
        <v>188</v>
      </c>
      <c r="O14" s="1" t="s">
        <v>189</v>
      </c>
      <c r="P14" s="1" t="s">
        <v>190</v>
      </c>
      <c r="Q14" s="1" t="s">
        <v>191</v>
      </c>
      <c r="R14" s="1" t="s">
        <v>244</v>
      </c>
      <c r="S14" s="1" t="s">
        <v>193</v>
      </c>
      <c r="T14" s="1" t="s">
        <v>194</v>
      </c>
      <c r="U14" s="1" t="s">
        <v>195</v>
      </c>
    </row>
    <row r="15" s="1" customFormat="1" spans="1:21">
      <c r="A15" s="3">
        <v>17827964422</v>
      </c>
      <c r="B15" s="1" t="s">
        <v>180</v>
      </c>
      <c r="C15" s="1" t="s">
        <v>245</v>
      </c>
      <c r="D15" s="1" t="s">
        <v>246</v>
      </c>
      <c r="E15" s="1" t="s">
        <v>247</v>
      </c>
      <c r="F15" s="1" t="s">
        <v>180</v>
      </c>
      <c r="G15" s="1" t="s">
        <v>184</v>
      </c>
      <c r="H15" s="1" t="s">
        <v>185</v>
      </c>
      <c r="I15" s="1" t="s">
        <v>248</v>
      </c>
      <c r="J15" s="1" t="s">
        <v>187</v>
      </c>
      <c r="K15" s="1" t="s">
        <v>248</v>
      </c>
      <c r="L15" s="1" t="s">
        <v>248</v>
      </c>
      <c r="M15" s="1" t="s">
        <v>188</v>
      </c>
      <c r="N15" s="1" t="s">
        <v>188</v>
      </c>
      <c r="O15" s="1" t="s">
        <v>189</v>
      </c>
      <c r="P15" s="1" t="s">
        <v>190</v>
      </c>
      <c r="Q15" s="1" t="s">
        <v>191</v>
      </c>
      <c r="R15" s="1" t="s">
        <v>249</v>
      </c>
      <c r="S15" s="1" t="s">
        <v>193</v>
      </c>
      <c r="T15" s="1" t="s">
        <v>194</v>
      </c>
      <c r="U15" s="1" t="s">
        <v>195</v>
      </c>
    </row>
    <row r="16" s="1" customFormat="1" spans="1:21">
      <c r="A16" s="3">
        <v>17827900781</v>
      </c>
      <c r="B16" s="1" t="s">
        <v>180</v>
      </c>
      <c r="C16" s="1" t="s">
        <v>250</v>
      </c>
      <c r="D16" s="1" t="s">
        <v>251</v>
      </c>
      <c r="E16" s="1" t="s">
        <v>252</v>
      </c>
      <c r="F16" s="1" t="s">
        <v>180</v>
      </c>
      <c r="G16" s="1" t="s">
        <v>184</v>
      </c>
      <c r="H16" s="1" t="s">
        <v>185</v>
      </c>
      <c r="I16" s="1" t="s">
        <v>253</v>
      </c>
      <c r="J16" s="1" t="s">
        <v>187</v>
      </c>
      <c r="K16" s="1" t="s">
        <v>253</v>
      </c>
      <c r="L16" s="1" t="s">
        <v>253</v>
      </c>
      <c r="M16" s="1" t="s">
        <v>188</v>
      </c>
      <c r="N16" s="1" t="s">
        <v>188</v>
      </c>
      <c r="O16" s="1" t="s">
        <v>189</v>
      </c>
      <c r="P16" s="1" t="s">
        <v>190</v>
      </c>
      <c r="Q16" s="1" t="s">
        <v>191</v>
      </c>
      <c r="R16" s="1" t="s">
        <v>254</v>
      </c>
      <c r="S16" s="1" t="s">
        <v>193</v>
      </c>
      <c r="T16" s="1" t="s">
        <v>194</v>
      </c>
      <c r="U16" s="1" t="s">
        <v>195</v>
      </c>
    </row>
    <row r="17" s="1" customFormat="1" spans="1:21">
      <c r="A17" s="3">
        <v>17827874497</v>
      </c>
      <c r="B17" s="1" t="s">
        <v>180</v>
      </c>
      <c r="C17" s="1" t="s">
        <v>255</v>
      </c>
      <c r="D17" s="1" t="s">
        <v>237</v>
      </c>
      <c r="E17" s="1" t="s">
        <v>89</v>
      </c>
      <c r="F17" s="1" t="s">
        <v>180</v>
      </c>
      <c r="G17" s="1" t="s">
        <v>184</v>
      </c>
      <c r="H17" s="1" t="s">
        <v>185</v>
      </c>
      <c r="I17" s="1" t="s">
        <v>238</v>
      </c>
      <c r="J17" s="1" t="s">
        <v>187</v>
      </c>
      <c r="K17" s="1" t="s">
        <v>238</v>
      </c>
      <c r="L17" s="1" t="s">
        <v>238</v>
      </c>
      <c r="M17" s="1" t="s">
        <v>188</v>
      </c>
      <c r="N17" s="1" t="s">
        <v>188</v>
      </c>
      <c r="O17" s="1" t="s">
        <v>189</v>
      </c>
      <c r="P17" s="1" t="s">
        <v>190</v>
      </c>
      <c r="Q17" s="1" t="s">
        <v>191</v>
      </c>
      <c r="R17" s="1" t="s">
        <v>256</v>
      </c>
      <c r="S17" s="1" t="s">
        <v>193</v>
      </c>
      <c r="T17" s="1" t="s">
        <v>194</v>
      </c>
      <c r="U17" s="1" t="s">
        <v>195</v>
      </c>
    </row>
    <row r="18" s="1" customFormat="1" spans="1:21">
      <c r="A18" s="3">
        <v>17827610336</v>
      </c>
      <c r="B18" s="1" t="s">
        <v>180</v>
      </c>
      <c r="C18" s="1" t="s">
        <v>257</v>
      </c>
      <c r="D18" s="1" t="s">
        <v>258</v>
      </c>
      <c r="E18" s="1" t="s">
        <v>86</v>
      </c>
      <c r="F18" s="1" t="s">
        <v>180</v>
      </c>
      <c r="G18" s="1" t="s">
        <v>184</v>
      </c>
      <c r="H18" s="1" t="s">
        <v>185</v>
      </c>
      <c r="I18" s="1" t="s">
        <v>259</v>
      </c>
      <c r="J18" s="1" t="s">
        <v>187</v>
      </c>
      <c r="K18" s="1" t="s">
        <v>259</v>
      </c>
      <c r="L18" s="1" t="s">
        <v>259</v>
      </c>
      <c r="M18" s="1" t="s">
        <v>188</v>
      </c>
      <c r="N18" s="1" t="s">
        <v>188</v>
      </c>
      <c r="O18" s="1" t="s">
        <v>189</v>
      </c>
      <c r="P18" s="1" t="s">
        <v>190</v>
      </c>
      <c r="Q18" s="1" t="s">
        <v>191</v>
      </c>
      <c r="R18" s="1" t="s">
        <v>260</v>
      </c>
      <c r="S18" s="1" t="s">
        <v>193</v>
      </c>
      <c r="T18" s="1" t="s">
        <v>194</v>
      </c>
      <c r="U18" s="1" t="s">
        <v>195</v>
      </c>
    </row>
    <row r="19" s="1" customFormat="1" spans="1:21">
      <c r="A19" s="3">
        <v>17827505545</v>
      </c>
      <c r="B19" s="1" t="s">
        <v>180</v>
      </c>
      <c r="C19" s="1" t="s">
        <v>261</v>
      </c>
      <c r="D19" s="1" t="s">
        <v>262</v>
      </c>
      <c r="E19" s="1" t="s">
        <v>84</v>
      </c>
      <c r="F19" s="1" t="s">
        <v>180</v>
      </c>
      <c r="G19" s="1" t="s">
        <v>184</v>
      </c>
      <c r="H19" s="1" t="s">
        <v>185</v>
      </c>
      <c r="I19" s="1" t="s">
        <v>263</v>
      </c>
      <c r="J19" s="1" t="s">
        <v>187</v>
      </c>
      <c r="K19" s="1" t="s">
        <v>263</v>
      </c>
      <c r="L19" s="1" t="s">
        <v>263</v>
      </c>
      <c r="M19" s="1" t="s">
        <v>188</v>
      </c>
      <c r="N19" s="1" t="s">
        <v>188</v>
      </c>
      <c r="O19" s="1" t="s">
        <v>189</v>
      </c>
      <c r="P19" s="1" t="s">
        <v>190</v>
      </c>
      <c r="Q19" s="1" t="s">
        <v>191</v>
      </c>
      <c r="R19" s="1" t="s">
        <v>264</v>
      </c>
      <c r="S19" s="1" t="s">
        <v>193</v>
      </c>
      <c r="T19" s="1" t="s">
        <v>194</v>
      </c>
      <c r="U19" s="1" t="s">
        <v>195</v>
      </c>
    </row>
    <row r="20" s="1" customFormat="1" spans="1:21">
      <c r="A20" s="3">
        <v>17827414229</v>
      </c>
      <c r="B20" s="1" t="s">
        <v>180</v>
      </c>
      <c r="C20" s="1" t="s">
        <v>265</v>
      </c>
      <c r="D20" s="1" t="s">
        <v>266</v>
      </c>
      <c r="E20" s="1" t="s">
        <v>80</v>
      </c>
      <c r="F20" s="1" t="s">
        <v>180</v>
      </c>
      <c r="G20" s="1" t="s">
        <v>184</v>
      </c>
      <c r="H20" s="1" t="s">
        <v>185</v>
      </c>
      <c r="I20" s="1" t="s">
        <v>267</v>
      </c>
      <c r="J20" s="1" t="s">
        <v>187</v>
      </c>
      <c r="K20" s="1" t="s">
        <v>267</v>
      </c>
      <c r="L20" s="1" t="s">
        <v>267</v>
      </c>
      <c r="M20" s="1" t="s">
        <v>188</v>
      </c>
      <c r="N20" s="1" t="s">
        <v>188</v>
      </c>
      <c r="O20" s="1" t="s">
        <v>189</v>
      </c>
      <c r="P20" s="1" t="s">
        <v>190</v>
      </c>
      <c r="Q20" s="1" t="s">
        <v>191</v>
      </c>
      <c r="R20" s="1" t="s">
        <v>268</v>
      </c>
      <c r="S20" s="1" t="s">
        <v>193</v>
      </c>
      <c r="T20" s="1" t="s">
        <v>194</v>
      </c>
      <c r="U20" s="1" t="s">
        <v>195</v>
      </c>
    </row>
    <row r="21" s="1" customFormat="1" spans="1:21">
      <c r="A21" s="3">
        <v>17827343002</v>
      </c>
      <c r="B21" s="1" t="s">
        <v>180</v>
      </c>
      <c r="C21" s="1" t="s">
        <v>269</v>
      </c>
      <c r="D21" s="1" t="s">
        <v>270</v>
      </c>
      <c r="E21" s="1" t="s">
        <v>75</v>
      </c>
      <c r="F21" s="1" t="s">
        <v>180</v>
      </c>
      <c r="G21" s="1" t="s">
        <v>184</v>
      </c>
      <c r="H21" s="1" t="s">
        <v>185</v>
      </c>
      <c r="I21" s="1" t="s">
        <v>271</v>
      </c>
      <c r="J21" s="1" t="s">
        <v>187</v>
      </c>
      <c r="K21" s="1" t="s">
        <v>271</v>
      </c>
      <c r="L21" s="1" t="s">
        <v>271</v>
      </c>
      <c r="M21" s="1" t="s">
        <v>188</v>
      </c>
      <c r="N21" s="1" t="s">
        <v>188</v>
      </c>
      <c r="O21" s="1" t="s">
        <v>189</v>
      </c>
      <c r="P21" s="1" t="s">
        <v>190</v>
      </c>
      <c r="Q21" s="1" t="s">
        <v>191</v>
      </c>
      <c r="R21" s="1" t="s">
        <v>272</v>
      </c>
      <c r="S21" s="1" t="s">
        <v>193</v>
      </c>
      <c r="T21" s="1" t="s">
        <v>194</v>
      </c>
      <c r="U21" s="1" t="s">
        <v>195</v>
      </c>
    </row>
    <row r="22" s="1" customFormat="1" spans="1:21">
      <c r="A22" s="3">
        <v>17827281871</v>
      </c>
      <c r="B22" s="1" t="s">
        <v>180</v>
      </c>
      <c r="C22" s="1" t="s">
        <v>273</v>
      </c>
      <c r="D22" s="1" t="s">
        <v>274</v>
      </c>
      <c r="E22" s="1" t="s">
        <v>68</v>
      </c>
      <c r="F22" s="1" t="s">
        <v>180</v>
      </c>
      <c r="G22" s="1" t="s">
        <v>184</v>
      </c>
      <c r="H22" s="1" t="s">
        <v>185</v>
      </c>
      <c r="I22" s="1" t="s">
        <v>275</v>
      </c>
      <c r="J22" s="1" t="s">
        <v>187</v>
      </c>
      <c r="K22" s="1" t="s">
        <v>275</v>
      </c>
      <c r="L22" s="1" t="s">
        <v>275</v>
      </c>
      <c r="M22" s="1" t="s">
        <v>188</v>
      </c>
      <c r="N22" s="1" t="s">
        <v>188</v>
      </c>
      <c r="O22" s="1" t="s">
        <v>189</v>
      </c>
      <c r="P22" s="1" t="s">
        <v>190</v>
      </c>
      <c r="Q22" s="1" t="s">
        <v>191</v>
      </c>
      <c r="R22" s="1" t="s">
        <v>276</v>
      </c>
      <c r="S22" s="1" t="s">
        <v>193</v>
      </c>
      <c r="T22" s="1" t="s">
        <v>194</v>
      </c>
      <c r="U22" s="1" t="s">
        <v>195</v>
      </c>
    </row>
    <row r="23" s="1" customFormat="1" spans="1:21">
      <c r="A23" s="3">
        <v>17827058431</v>
      </c>
      <c r="B23" s="1" t="s">
        <v>180</v>
      </c>
      <c r="C23" s="1" t="s">
        <v>277</v>
      </c>
      <c r="D23" s="1" t="s">
        <v>278</v>
      </c>
      <c r="E23" s="1" t="s">
        <v>279</v>
      </c>
      <c r="F23" s="1" t="s">
        <v>180</v>
      </c>
      <c r="G23" s="1" t="s">
        <v>184</v>
      </c>
      <c r="H23" s="1" t="s">
        <v>185</v>
      </c>
      <c r="I23" s="1" t="s">
        <v>280</v>
      </c>
      <c r="J23" s="1" t="s">
        <v>187</v>
      </c>
      <c r="K23" s="1" t="s">
        <v>280</v>
      </c>
      <c r="L23" s="1" t="s">
        <v>280</v>
      </c>
      <c r="M23" s="1" t="s">
        <v>188</v>
      </c>
      <c r="N23" s="1" t="s">
        <v>188</v>
      </c>
      <c r="O23" s="1" t="s">
        <v>189</v>
      </c>
      <c r="P23" s="1" t="s">
        <v>190</v>
      </c>
      <c r="Q23" s="1" t="s">
        <v>191</v>
      </c>
      <c r="R23" s="1" t="s">
        <v>281</v>
      </c>
      <c r="S23" s="1" t="s">
        <v>193</v>
      </c>
      <c r="T23" s="1" t="s">
        <v>194</v>
      </c>
      <c r="U23" s="1" t="s">
        <v>195</v>
      </c>
    </row>
    <row r="24" s="1" customFormat="1" spans="1:21">
      <c r="A24" s="3">
        <v>17815802853</v>
      </c>
      <c r="B24" s="1" t="s">
        <v>282</v>
      </c>
      <c r="C24" s="1" t="s">
        <v>283</v>
      </c>
      <c r="D24" s="1" t="s">
        <v>284</v>
      </c>
      <c r="E24" s="1" t="s">
        <v>51</v>
      </c>
      <c r="F24" s="1" t="s">
        <v>285</v>
      </c>
      <c r="G24" s="1" t="s">
        <v>184</v>
      </c>
      <c r="H24" s="1" t="s">
        <v>185</v>
      </c>
      <c r="I24" s="1" t="s">
        <v>286</v>
      </c>
      <c r="J24" s="1" t="s">
        <v>187</v>
      </c>
      <c r="K24" s="1" t="s">
        <v>286</v>
      </c>
      <c r="L24" s="1" t="s">
        <v>286</v>
      </c>
      <c r="M24" s="1" t="s">
        <v>188</v>
      </c>
      <c r="N24" s="1" t="s">
        <v>188</v>
      </c>
      <c r="O24" s="1" t="s">
        <v>189</v>
      </c>
      <c r="P24" s="1" t="s">
        <v>190</v>
      </c>
      <c r="Q24" s="1" t="s">
        <v>191</v>
      </c>
      <c r="R24" s="1" t="s">
        <v>287</v>
      </c>
      <c r="S24" s="1" t="s">
        <v>193</v>
      </c>
      <c r="T24" s="1" t="s">
        <v>194</v>
      </c>
      <c r="U24" s="1" t="s">
        <v>195</v>
      </c>
    </row>
    <row r="25" s="1" customFormat="1" spans="1:21">
      <c r="A25" s="3">
        <v>17815612748</v>
      </c>
      <c r="B25" s="1" t="s">
        <v>282</v>
      </c>
      <c r="C25" s="1" t="s">
        <v>288</v>
      </c>
      <c r="D25" s="1" t="s">
        <v>278</v>
      </c>
      <c r="E25" s="1" t="s">
        <v>289</v>
      </c>
      <c r="F25" s="1" t="s">
        <v>180</v>
      </c>
      <c r="G25" s="1" t="s">
        <v>184</v>
      </c>
      <c r="H25" s="1" t="s">
        <v>185</v>
      </c>
      <c r="I25" s="1" t="s">
        <v>290</v>
      </c>
      <c r="J25" s="1" t="s">
        <v>187</v>
      </c>
      <c r="K25" s="1" t="s">
        <v>290</v>
      </c>
      <c r="L25" s="1" t="s">
        <v>290</v>
      </c>
      <c r="M25" s="1" t="s">
        <v>188</v>
      </c>
      <c r="N25" s="1" t="s">
        <v>188</v>
      </c>
      <c r="O25" s="1" t="s">
        <v>189</v>
      </c>
      <c r="P25" s="1" t="s">
        <v>190</v>
      </c>
      <c r="Q25" s="1" t="s">
        <v>191</v>
      </c>
      <c r="R25" s="1" t="s">
        <v>291</v>
      </c>
      <c r="S25" s="1" t="s">
        <v>193</v>
      </c>
      <c r="T25" s="1" t="s">
        <v>194</v>
      </c>
      <c r="U25" s="1" t="s">
        <v>195</v>
      </c>
    </row>
    <row r="26" s="1" customFormat="1" spans="1:21">
      <c r="A26" s="3">
        <v>17815344760</v>
      </c>
      <c r="B26" s="1" t="s">
        <v>282</v>
      </c>
      <c r="C26" s="1" t="s">
        <v>292</v>
      </c>
      <c r="D26" s="1" t="s">
        <v>293</v>
      </c>
      <c r="E26" s="1" t="s">
        <v>40</v>
      </c>
      <c r="F26" s="1" t="s">
        <v>285</v>
      </c>
      <c r="G26" s="1" t="s">
        <v>184</v>
      </c>
      <c r="H26" s="1" t="s">
        <v>185</v>
      </c>
      <c r="I26" s="1" t="s">
        <v>294</v>
      </c>
      <c r="J26" s="1" t="s">
        <v>187</v>
      </c>
      <c r="K26" s="1" t="s">
        <v>294</v>
      </c>
      <c r="L26" s="1" t="s">
        <v>294</v>
      </c>
      <c r="M26" s="1" t="s">
        <v>188</v>
      </c>
      <c r="N26" s="1" t="s">
        <v>188</v>
      </c>
      <c r="O26" s="1" t="s">
        <v>189</v>
      </c>
      <c r="P26" s="1" t="s">
        <v>190</v>
      </c>
      <c r="Q26" s="1" t="s">
        <v>191</v>
      </c>
      <c r="R26" s="1" t="s">
        <v>295</v>
      </c>
      <c r="S26" s="1" t="s">
        <v>193</v>
      </c>
      <c r="T26" s="1" t="s">
        <v>194</v>
      </c>
      <c r="U26" s="1" t="s">
        <v>195</v>
      </c>
    </row>
    <row r="27" s="1" customFormat="1" spans="1:21">
      <c r="A27" s="3">
        <v>17772724783</v>
      </c>
      <c r="B27" s="1" t="s">
        <v>296</v>
      </c>
      <c r="C27" s="1" t="s">
        <v>297</v>
      </c>
      <c r="D27" s="1" t="s">
        <v>298</v>
      </c>
      <c r="E27" s="1" t="s">
        <v>299</v>
      </c>
      <c r="F27" s="1" t="s">
        <v>180</v>
      </c>
      <c r="G27" s="1" t="s">
        <v>184</v>
      </c>
      <c r="H27" s="1" t="s">
        <v>185</v>
      </c>
      <c r="I27" s="1" t="s">
        <v>300</v>
      </c>
      <c r="J27" s="1" t="s">
        <v>187</v>
      </c>
      <c r="K27" s="1" t="s">
        <v>300</v>
      </c>
      <c r="L27" s="1" t="s">
        <v>300</v>
      </c>
      <c r="M27" s="1" t="s">
        <v>188</v>
      </c>
      <c r="N27" s="1" t="s">
        <v>188</v>
      </c>
      <c r="O27" s="1" t="s">
        <v>189</v>
      </c>
      <c r="P27" s="1" t="s">
        <v>190</v>
      </c>
      <c r="Q27" s="1" t="s">
        <v>191</v>
      </c>
      <c r="R27" s="1" t="s">
        <v>301</v>
      </c>
      <c r="S27" s="1" t="s">
        <v>193</v>
      </c>
      <c r="T27" s="1" t="s">
        <v>194</v>
      </c>
      <c r="U27" s="1" t="s">
        <v>195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2022-05-07T01:04:57Z</dcterms:created>
  <dcterms:modified xsi:type="dcterms:W3CDTF">2022-05-07T01:14:04Z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4D3F5378BA1C4AF593B68ADF2038363D</vt:lpwstr>
  </property>
  <property fmtid="{D5CDD505-2E9C-101B-9397-08002B2CF9AE}" pid="3" name="KSOProductBuildVer">
    <vt:lpwstr>2052-11.1.0.11636</vt:lpwstr>
  </property>
</Properties>
</file>