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<sst xmlns="http://schemas.openxmlformats.org/spreadsheetml/2006/main" count="852" uniqueCount="344">
  <si>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</si>
  <si>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</si>
  <si>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</si>
  <si>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</si>
  <si>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</si>
  <si>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</si>
  <si>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</si>
  <si>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</si>
  <si>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</si>
  <si>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</si>
  <si>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</si>
  <si>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</si>
  <si>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</si>
  <si>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</si>
  <si>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</si>
  <si>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</si>
  <si>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</si>
  <si>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</si>
  <si>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</si>
  <si>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</si>
  <si>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</si>
  <si>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</si>
  <si>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</si>
  <si>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</si>
  <si>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</si>
  <si>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17517463853	</t>
  </si>
  <si>
    <t>Ctrip</t>
  </si>
  <si>
    <t>正常</t>
  </si>
  <si>
    <t>[济州市]济州市中心酒店(Jeju Central City Hotel)(55862185)</t>
  </si>
  <si>
    <t>高级双人房&lt;不退款&gt;&lt;2人入住&gt;</t>
  </si>
  <si>
    <t>HKD</t>
  </si>
  <si>
    <t>JEON/BYUNGJUN</t>
  </si>
  <si>
    <t>CA13030220507HKD</t>
  </si>
  <si>
    <t>未提现</t>
  </si>
  <si>
    <t>携程开票</t>
  </si>
  <si>
    <t xml:space="preserve">	</t>
  </si>
  <si>
    <t xml:space="preserve">17728696562	</t>
  </si>
  <si>
    <t>[圣西蒙]圣西蒙小屋汽车旅馆(San Simeon Lodge)(55380762)</t>
  </si>
  <si>
    <t>奢华客房, 1 张特大床&lt;不退款&gt;&lt;2人入住&gt;</t>
  </si>
  <si>
    <t>HUANG/SHAN,XU/SHANHAOZHE</t>
  </si>
  <si>
    <t xml:space="preserve">2487613	</t>
  </si>
  <si>
    <t xml:space="preserve">17782365683	</t>
  </si>
  <si>
    <t>[瓦伦西亚]孔克立多酒店(Hotel Conqueridor)(55598886)</t>
  </si>
  <si>
    <t>小征服者双人房&lt;2人入住&gt;&lt;不退款&gt;</t>
  </si>
  <si>
    <t>Chan/Hui Yuan,Chan/Hui Yuan</t>
  </si>
  <si>
    <t xml:space="preserve">2504972	</t>
  </si>
  <si>
    <t xml:space="preserve">1922956773	</t>
  </si>
  <si>
    <t xml:space="preserve">17782907483	</t>
  </si>
  <si>
    <t>[巴生]巴生益马温德姆酒店(Wyndham Acmar Klang)(77366618)</t>
  </si>
  <si>
    <t>豪华特大床房&lt;不退款&gt;&lt;2人入住&gt;</t>
  </si>
  <si>
    <t>Vun Lip/Chong</t>
  </si>
  <si>
    <t xml:space="preserve">90064ED025865	</t>
  </si>
  <si>
    <t xml:space="preserve">17797783013	</t>
  </si>
  <si>
    <t>[巴黎]巴黎中心埃菲尔铁塔之旅诺富特酒店(Novotel Paris Centre Tour Eiffel)(55439220)</t>
  </si>
  <si>
    <t>经典客房, 1 张大床&lt;2人入住&gt;&lt;不退款&gt;</t>
  </si>
  <si>
    <t>Mohd Hadtamizi/Iman Amalin,Gordon/Fabian Francis Tiernan</t>
  </si>
  <si>
    <t xml:space="preserve">3546WE0674	</t>
  </si>
  <si>
    <t xml:space="preserve">17800390473	</t>
  </si>
  <si>
    <t>[坎昆]坎昆皇家索拉里斯酒店 - 全包(Royal Solaris Cancun-All Inclusive)(77366606)</t>
  </si>
  <si>
    <t>泻湖景豪华房&lt;2人入住&gt;&lt;不退款&gt;</t>
  </si>
  <si>
    <t>An/Xinyi</t>
  </si>
  <si>
    <t xml:space="preserve">72450	</t>
  </si>
  <si>
    <t xml:space="preserve">17837524723	</t>
  </si>
  <si>
    <t>[井里汶市]阿斯顿井里汶酒店及会议中心(ASTON Cirebon Hotel &amp; Convention Center)(55452262)</t>
  </si>
  <si>
    <t>行政精致双人房&lt;2人入住&gt;&lt;不退款&gt;&lt;早餐&gt;</t>
  </si>
  <si>
    <t>puspitaaari/lidya puspitasari</t>
  </si>
  <si>
    <t xml:space="preserve">RZ-1930398910	</t>
  </si>
  <si>
    <t xml:space="preserve">17843001444	</t>
  </si>
  <si>
    <t>[横滨]横滨樱木町华盛顿酒店(Yokohama Sakuragicho Washington Hotel)(55329314)</t>
  </si>
  <si>
    <t>双人房,城市景观&lt;不退款&gt;&lt;2人入住&gt;</t>
  </si>
  <si>
    <t>Hosoi/Sho,Hosoi/Sho</t>
  </si>
  <si>
    <t xml:space="preserve">2523274	</t>
  </si>
  <si>
    <t xml:space="preserve">280367047	</t>
  </si>
  <si>
    <t xml:space="preserve">17856712454	</t>
  </si>
  <si>
    <t>[鲁顿]伦敦鲁顿机场宜必思酒店(Ibis London Luton Airport)(55299123)</t>
  </si>
  <si>
    <t>标准双人房&lt;2人入住&gt;&lt;不退款&gt;&lt;早餐&gt;</t>
  </si>
  <si>
    <t>Esmati/Rahmatullah</t>
  </si>
  <si>
    <t xml:space="preserve">17871487878	</t>
  </si>
  <si>
    <t>[福冈]博多站筑紫口弗尔札酒店(Hotel Forza Hakataeki Chikushi - Guchi)(60480237)</t>
  </si>
  <si>
    <t>双人房 (Forza, for 2 Guests)&lt;不退款&gt;&lt;2人入住&gt;</t>
  </si>
  <si>
    <t>FUJII/YUHEI,FUJII/YUHEI</t>
  </si>
  <si>
    <t xml:space="preserve">acknowledge	</t>
  </si>
  <si>
    <t xml:space="preserve">17872398391	</t>
  </si>
  <si>
    <t>[萨格勒布]喜来登萨格勒布酒店(Sheraton Zagreb Hotel)(56140388)</t>
  </si>
  <si>
    <t>豪华客房（1张大床）&lt;不退款&gt;&lt;2人入住&gt;</t>
  </si>
  <si>
    <t>Watt/Paul</t>
  </si>
  <si>
    <t xml:space="preserve">82856305	</t>
  </si>
  <si>
    <t xml:space="preserve">17876190404	</t>
  </si>
  <si>
    <t>[谢克维提里]歇克维蒂里帕拉格夫傲途格精选度假村及水疗中心(Autograph Collection Paragraph Resort &amp; Spa Shekvetili)(68027961)</t>
  </si>
  <si>
    <t>豪华特大床房带部分海景和阳台&lt;不退款&gt;&lt;2人入住&gt;</t>
  </si>
  <si>
    <t>Ichitovkin/Gena</t>
  </si>
  <si>
    <t xml:space="preserve">83434808	</t>
  </si>
  <si>
    <t xml:space="preserve">17876238388	</t>
  </si>
  <si>
    <t>[吉隆坡]吉隆坡源宿酒店(Element Kuala Lumpur by Westin)(55328704)</t>
  </si>
  <si>
    <t>开放式客房, 1 张特大床房&lt;2人入住&gt;&lt;不退款&gt;&lt;早餐&gt;</t>
  </si>
  <si>
    <t>wong/khai siang</t>
  </si>
  <si>
    <t xml:space="preserve">83442271	</t>
  </si>
  <si>
    <t xml:space="preserve">17877355549	</t>
  </si>
  <si>
    <t>[null](90205113)</t>
  </si>
  <si>
    <t xml:space="preserve">17883824226	</t>
  </si>
  <si>
    <t>[普安那公园]贝斯特霍斯特旅馆(Best Host Inn)(91807587)</t>
  </si>
  <si>
    <t>标准客房2张大床&lt;2人入住&gt;&lt;不退款&gt;</t>
  </si>
  <si>
    <t>Brandon /David lee</t>
  </si>
  <si>
    <t xml:space="preserve">23760626ff2120b6a9	</t>
  </si>
  <si>
    <t xml:space="preserve">17884333769	</t>
  </si>
  <si>
    <t>[华沙]华沙卓越阶层酒店/华沙(Premiere Classe Varsovie/Warszawa)(70791726)</t>
  </si>
  <si>
    <t>双人房&lt;2人入住&gt;&lt;不退款&gt;&lt;早餐&gt;</t>
  </si>
  <si>
    <t>Sadeq/Zhir Ahmed</t>
  </si>
  <si>
    <t xml:space="preserve">31885UC009156	</t>
  </si>
  <si>
    <t xml:space="preserve">17884111035	</t>
  </si>
  <si>
    <t>[阿里巴格]阿里博哥丽笙度假酒店(Radisson Blu Resort &amp; Spa - Alibaug, India)(70165253)</t>
  </si>
  <si>
    <t>高级房&lt;2人入住&gt;&lt;不退款&gt;&lt;早餐&gt;</t>
  </si>
  <si>
    <t>bhandari /jyoti</t>
  </si>
  <si>
    <t xml:space="preserve">0024775574	</t>
  </si>
  <si>
    <t xml:space="preserve">17885199139	</t>
  </si>
  <si>
    <t>[Cilinaya]阿斯顿马塔兰酒店(ASTON Inn Mataram)(55598950)</t>
  </si>
  <si>
    <t>高级房&lt;2人入住&gt;&lt;不退款&gt;</t>
  </si>
  <si>
    <t>Noviandani/Putu diasita</t>
  </si>
  <si>
    <t xml:space="preserve">17885467958	</t>
  </si>
  <si>
    <t>[伯恩仓]草莓园度假酒店(Strawberry Park Resort)(55680377)</t>
  </si>
  <si>
    <t>一室房&lt;不退款&gt;&lt;2人入住&gt;</t>
  </si>
  <si>
    <t>Hafiz/Qeha</t>
  </si>
  <si>
    <t xml:space="preserve">17885528779	</t>
  </si>
  <si>
    <t>[Atasehir]德德曼博斯坦哲伊斯坦布尔酒店及会议中心(Dedeman Bostanci Istanbul Hotel &amp; Convention Center)(70165283)</t>
  </si>
  <si>
    <t>高级双人床房&lt;2人入住&gt;&lt;不退款&gt;</t>
  </si>
  <si>
    <t>ALJERADAT/AHMAD</t>
  </si>
  <si>
    <t xml:space="preserve">17885680064	</t>
  </si>
  <si>
    <t>[万隆市]苏卡姆亚巴斯德2号红门酒店(RedDoorz Plus @ Sukamulya Pasteur 2)(89917690)</t>
  </si>
  <si>
    <t>套房&lt;2人入住&gt;&lt;不退款&gt;&lt;早餐&gt;</t>
  </si>
  <si>
    <t>hermanto/benny</t>
  </si>
  <si>
    <t xml:space="preserve">2535556	</t>
  </si>
  <si>
    <t xml:space="preserve">17885869899	</t>
  </si>
  <si>
    <t>[庆州]141迷你酒店(Mini Hotel 141)(92027646)</t>
  </si>
  <si>
    <t>豪华双床房&lt;2人入住&gt;&lt;不退款&gt;</t>
  </si>
  <si>
    <t>Ha/LinA</t>
  </si>
  <si>
    <t xml:space="preserve">2535621	</t>
  </si>
  <si>
    <t xml:space="preserve">141MINIHOTEL	</t>
  </si>
  <si>
    <t xml:space="preserve">17886064074	</t>
  </si>
  <si>
    <t>[null](92031856)</t>
  </si>
  <si>
    <t xml:space="preserve">17886123447	</t>
  </si>
  <si>
    <t>[佐拉普雷多萨]博洛尼亚SHG酒店(SHG Hotel Bologna)(91595750)</t>
  </si>
  <si>
    <t>Grebska-Koprowska/Adriana</t>
  </si>
  <si>
    <t xml:space="preserve">17886124928	</t>
  </si>
  <si>
    <t>蒂奥加豪华套房&lt;2人入住&gt;&lt;不退款&gt;&lt;早餐&gt;</t>
  </si>
  <si>
    <t>Mohd Tahir/Tajul Arus</t>
  </si>
  <si>
    <t>，</t>
  </si>
  <si>
    <t>17885680064此单多收38元</t>
  </si>
  <si>
    <t xml:space="preserve"> 32380 HKD</t>
  </si>
  <si>
    <t>A220507095046481</t>
  </si>
  <si>
    <t>A220507095147925</t>
  </si>
  <si>
    <t>总计：32380元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</si>
  <si>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</si>
  <si>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</si>
  <si>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</si>
  <si>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</si>
  <si>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</si>
  <si>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</si>
  <si>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</si>
  <si>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</si>
  <si>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</si>
  <si>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</si>
  <si>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</si>
  <si>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</si>
  <si>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</si>
  <si>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</si>
  <si>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</si>
  <si>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</si>
  <si>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</si>
  <si>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</si>
  <si>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2022-05-03</t>
  </si>
  <si>
    <t>2535760</t>
  </si>
  <si>
    <t>金马仑高原草莓园度假村</t>
  </si>
  <si>
    <t>Mohd Tahir Tajul Arus</t>
  </si>
  <si>
    <t>2022-05-04</t>
  </si>
  <si>
    <t>退房日周结</t>
  </si>
  <si>
    <t>727.27</t>
  </si>
  <si>
    <t>862.00</t>
  </si>
  <si>
    <t>0</t>
  </si>
  <si>
    <t>0.00</t>
  </si>
  <si>
    <t>携程汇智国际直连</t>
  </si>
  <si>
    <t>925</t>
  </si>
  <si>
    <t>2022-05-03 20:50:18</t>
  </si>
  <si>
    <t>否</t>
  </si>
  <si>
    <t>汇智国际旅游发展有限公司</t>
  </si>
  <si>
    <t>直连</t>
  </si>
  <si>
    <t>2535757</t>
  </si>
  <si>
    <t>博洛尼亚SHG酒店</t>
  </si>
  <si>
    <t>Grebska-Koprowska Adriana</t>
  </si>
  <si>
    <t>534.06</t>
  </si>
  <si>
    <t>633.00</t>
  </si>
  <si>
    <t>2022-05-03 20:48:33</t>
  </si>
  <si>
    <t>2535724</t>
  </si>
  <si>
    <t>住所酒店</t>
  </si>
  <si>
    <t>Alsharif Faris,Alsharif Faris</t>
  </si>
  <si>
    <t>1165.15</t>
  </si>
  <si>
    <t>1381.00</t>
  </si>
  <si>
    <t>2022-05-03 20:22:12</t>
  </si>
  <si>
    <t>2535621</t>
  </si>
  <si>
    <t>141 迷你酒店</t>
  </si>
  <si>
    <t>Ha LinA</t>
  </si>
  <si>
    <t>558.53</t>
  </si>
  <si>
    <t>662.00</t>
  </si>
  <si>
    <t>2022-05-03 18:49:47</t>
  </si>
  <si>
    <t>2535556</t>
  </si>
  <si>
    <t>苏卡姆亚巴斯德2号红门酒店</t>
  </si>
  <si>
    <t>hermanto benny</t>
  </si>
  <si>
    <t>158.62</t>
  </si>
  <si>
    <t>188.00</t>
  </si>
  <si>
    <t>149.99</t>
  </si>
  <si>
    <t>-38</t>
  </si>
  <si>
    <t>-32</t>
  </si>
  <si>
    <t>2022-05-03 17:32:08</t>
  </si>
  <si>
    <t>2535511</t>
  </si>
  <si>
    <t>德德曼博斯坦哲伊斯坦布尔酒店及会议中心</t>
  </si>
  <si>
    <t>ALJERADAT AHMAD</t>
  </si>
  <si>
    <t>452.22</t>
  </si>
  <si>
    <t>536.00</t>
  </si>
  <si>
    <t>2022-05-03 16:30:27</t>
  </si>
  <si>
    <t>2535458</t>
  </si>
  <si>
    <t>Hafiz Qeha</t>
  </si>
  <si>
    <t>678.33</t>
  </si>
  <si>
    <t>804.00</t>
  </si>
  <si>
    <t>2022-05-03 16:06:04</t>
  </si>
  <si>
    <t>2535329</t>
  </si>
  <si>
    <t>马塔兰阿斯顿酒店</t>
  </si>
  <si>
    <t>Noviandani Putu diasita</t>
  </si>
  <si>
    <t>317.23</t>
  </si>
  <si>
    <t>376.00</t>
  </si>
  <si>
    <t>2022-05-03 14:20:01</t>
  </si>
  <si>
    <t>2534892</t>
  </si>
  <si>
    <t>华沙卓越阶层酒店/华沙</t>
  </si>
  <si>
    <t>Sadeq Zhir Ahmed</t>
  </si>
  <si>
    <t>221.89</t>
  </si>
  <si>
    <t>263.00</t>
  </si>
  <si>
    <t>2022-05-03 07:43:05</t>
  </si>
  <si>
    <t>2534742</t>
  </si>
  <si>
    <t>阿里博哥丽笙度假酒店</t>
  </si>
  <si>
    <t>bhandari jyoti</t>
  </si>
  <si>
    <t>2014.52</t>
  </si>
  <si>
    <t>2388.00</t>
  </si>
  <si>
    <t>2022-05-03 08:28:15</t>
  </si>
  <si>
    <t>2022-05-02</t>
  </si>
  <si>
    <t>2534646</t>
  </si>
  <si>
    <t>贝斯特霍斯特旅馆</t>
  </si>
  <si>
    <t>Brandon David lee</t>
  </si>
  <si>
    <t>500.25</t>
  </si>
  <si>
    <t>593.00</t>
  </si>
  <si>
    <t>2022-05-02 23:00:57</t>
  </si>
  <si>
    <t>2022-05-01</t>
  </si>
  <si>
    <t>2532726</t>
  </si>
  <si>
    <t>咖啡屋家庭旅馆</t>
  </si>
  <si>
    <t>KIM INSEOB</t>
  </si>
  <si>
    <t>465.67</t>
  </si>
  <si>
    <t>552.00</t>
  </si>
  <si>
    <t>2022-05-01 20:32:17</t>
  </si>
  <si>
    <t>2532371</t>
  </si>
  <si>
    <t>吉隆坡源宿酒店</t>
  </si>
  <si>
    <t>wong khai siang</t>
  </si>
  <si>
    <t>1380.97</t>
  </si>
  <si>
    <t>1637.00</t>
  </si>
  <si>
    <t>2022-05-01 14:43:09</t>
  </si>
  <si>
    <t>2532349</t>
  </si>
  <si>
    <t>歇克维蒂里帕拉格夫傲途格精选度假村及水疗中心</t>
  </si>
  <si>
    <t>Ichitovkin Gena</t>
  </si>
  <si>
    <t>2254.10</t>
  </si>
  <si>
    <t>2672.00</t>
  </si>
  <si>
    <t>2022-05-01 14:27:14</t>
  </si>
  <si>
    <t>2531716</t>
  </si>
  <si>
    <t>喜来登萨格勒布酒店</t>
  </si>
  <si>
    <t>Watt Paul</t>
  </si>
  <si>
    <t>1880.38</t>
  </si>
  <si>
    <t>2229.00</t>
  </si>
  <si>
    <t>2022-05-01 04:14:26</t>
  </si>
  <si>
    <t>2022-04-30</t>
  </si>
  <si>
    <t>2531319</t>
  </si>
  <si>
    <t>福冈博多Forza酒店-博多站筑紫古池</t>
  </si>
  <si>
    <t>FUJII YUHEI,FUJII YUHEI</t>
  </si>
  <si>
    <t>693.44</t>
  </si>
  <si>
    <t>822.00</t>
  </si>
  <si>
    <t>2022-04-30 20:15:41</t>
  </si>
  <si>
    <t>2022-04-27</t>
  </si>
  <si>
    <t>2527407</t>
  </si>
  <si>
    <t>伦敦鲁顿机场宜必思酒店</t>
  </si>
  <si>
    <t>Esmati Rahmatullah</t>
  </si>
  <si>
    <t>493.05</t>
  </si>
  <si>
    <t>589.00</t>
  </si>
  <si>
    <t>2022-04-27 23:14:58</t>
  </si>
  <si>
    <t>2022-04-24</t>
  </si>
  <si>
    <t>2523274</t>
  </si>
  <si>
    <t>横滨樱木町华盛顿酒店</t>
  </si>
  <si>
    <t>Hosoi Sho,Hosoi Sho</t>
  </si>
  <si>
    <t>660.76</t>
  </si>
  <si>
    <t>796.00</t>
  </si>
  <si>
    <t>2022-04-24 19:45:47</t>
  </si>
  <si>
    <t>2022-04-23</t>
  </si>
  <si>
    <t>2522203</t>
  </si>
  <si>
    <t>阿斯顿井里汶酒店及会议中心</t>
  </si>
  <si>
    <t>puspitaaari lidya puspitasari</t>
  </si>
  <si>
    <t>672.46</t>
  </si>
  <si>
    <t>810.00</t>
  </si>
  <si>
    <t>2022-04-23 21:55:11</t>
  </si>
  <si>
    <t>2022-04-14</t>
  </si>
  <si>
    <t>2511180</t>
  </si>
  <si>
    <t>坎昆皇家索拉里斯酒店 - 全包</t>
  </si>
  <si>
    <t>An Xinyi</t>
  </si>
  <si>
    <t>2022-04-29</t>
  </si>
  <si>
    <t>6811.51</t>
  </si>
  <si>
    <t>8370.00</t>
  </si>
  <si>
    <t>2022-04-14 20:00:36</t>
  </si>
  <si>
    <t>2022-04-13</t>
  </si>
  <si>
    <t>2509156</t>
  </si>
  <si>
    <t>巴黎中心埃菲尔铁塔之旅诺富特酒店</t>
  </si>
  <si>
    <t>Mohd Hadtamizi Iman Amalin,Gordon Fabian Francis Tiernan</t>
  </si>
  <si>
    <t>2292.47</t>
  </si>
  <si>
    <t>2817.00</t>
  </si>
  <si>
    <t>2022-04-13 17:05:00</t>
  </si>
  <si>
    <t>2022-04-10</t>
  </si>
  <si>
    <t>2505311</t>
  </si>
  <si>
    <t>巴生益马温德姆酒店</t>
  </si>
  <si>
    <t>Vun Lip Chong</t>
  </si>
  <si>
    <t>249.71</t>
  </si>
  <si>
    <t>307.00</t>
  </si>
  <si>
    <t>2022-04-10 10:58:35</t>
  </si>
  <si>
    <t>2022-04-09</t>
  </si>
  <si>
    <t>2504972</t>
  </si>
  <si>
    <t>孔克立多酒店</t>
  </si>
  <si>
    <t>Chan Hui Yuan,Chan Hui Yuan</t>
  </si>
  <si>
    <t>1002.11</t>
  </si>
  <si>
    <t>1232.00</t>
  </si>
  <si>
    <t>2022-04-09 23:15:53</t>
  </si>
  <si>
    <t>2022-03-29</t>
  </si>
  <si>
    <t>2487613</t>
  </si>
  <si>
    <t>圣西蒙小屋汽车旅馆</t>
  </si>
  <si>
    <t>HUANG SHAN,XU SHANHAOZHE</t>
  </si>
  <si>
    <t>440.32</t>
  </si>
  <si>
    <t>540.00</t>
  </si>
  <si>
    <t>2022-03-29 08:27:22</t>
  </si>
  <si>
    <t>2022-02-28</t>
  </si>
  <si>
    <t>2441128</t>
  </si>
  <si>
    <t>济州市中心酒店</t>
  </si>
  <si>
    <t>JEON BYUNGJUN</t>
  </si>
  <si>
    <t>260.14</t>
  </si>
  <si>
    <t>321.00</t>
  </si>
  <si>
    <t>2022-02-28 19:34:05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</si>
</sst>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44684</v>
      </c>
      <c r="G2" s="6">
        <v>44685</v>
      </c>
      <c r="H2" s="4">
        <v>1</v>
      </c>
      <c r="I2" s="4">
        <v>1</v>
      </c>
      <c r="J2" s="4">
        <v>1</v>
      </c>
      <c r="K2" s="4" t="s">
        <v>30</v>
      </c>
      <c r="L2" s="4">
        <v>321</v>
      </c>
      <c r="M2" s="4">
        <v>321</v>
      </c>
      <c r="N2" s="4" t="s">
        <v>31</v>
      </c>
      <c r="O2" s="4" t="s">
        <v>32</v>
      </c>
      <c r="P2" s="4" t="s">
        <v>33</v>
      </c>
      <c r="Q2" s="4">
        <v>0</v>
      </c>
      <c r="R2" s="7">
        <v>44620</v>
      </c>
      <c r="S2" s="6">
        <v>44688</v>
      </c>
      <c r="T2" s="4" t="s">
        <v>34</v>
      </c>
      <c r="U2" s="4">
        <v>321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44684</v>
      </c>
      <c r="G3" s="6">
        <v>44685</v>
      </c>
      <c r="H3" s="4">
        <v>1</v>
      </c>
      <c r="I3" s="4">
        <v>1</v>
      </c>
      <c r="J3" s="4">
        <v>1</v>
      </c>
      <c r="K3" s="4" t="s">
        <v>30</v>
      </c>
      <c r="L3" s="4">
        <v>540</v>
      </c>
      <c r="M3" s="4">
        <v>540</v>
      </c>
      <c r="N3" s="4" t="s">
        <v>39</v>
      </c>
      <c r="O3" s="4" t="s">
        <v>32</v>
      </c>
      <c r="P3" s="4" t="s">
        <v>33</v>
      </c>
      <c r="Q3" s="4">
        <v>0</v>
      </c>
      <c r="R3" s="7">
        <v>44649</v>
      </c>
      <c r="S3" s="6">
        <v>44688</v>
      </c>
      <c r="T3" s="4" t="s">
        <v>34</v>
      </c>
      <c r="U3" s="4">
        <v>540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44683</v>
      </c>
      <c r="G4" s="6">
        <v>44685</v>
      </c>
      <c r="H4" s="4">
        <v>1</v>
      </c>
      <c r="I4" s="4">
        <v>2</v>
      </c>
      <c r="J4" s="4">
        <v>2</v>
      </c>
      <c r="K4" s="4" t="s">
        <v>30</v>
      </c>
      <c r="L4" s="4">
        <v>1232</v>
      </c>
      <c r="M4" s="4">
        <v>1232</v>
      </c>
      <c r="N4" s="4" t="s">
        <v>44</v>
      </c>
      <c r="O4" s="4" t="s">
        <v>32</v>
      </c>
      <c r="P4" s="4" t="s">
        <v>33</v>
      </c>
      <c r="Q4" s="4">
        <v>0</v>
      </c>
      <c r="R4" s="7">
        <v>44660</v>
      </c>
      <c r="S4" s="6">
        <v>44688</v>
      </c>
      <c r="T4" s="4" t="s">
        <v>34</v>
      </c>
      <c r="U4" s="4">
        <v>1232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44684</v>
      </c>
      <c r="G5" s="6">
        <v>44685</v>
      </c>
      <c r="H5" s="4">
        <v>1</v>
      </c>
      <c r="I5" s="4">
        <v>1</v>
      </c>
      <c r="J5" s="4">
        <v>1</v>
      </c>
      <c r="K5" s="4" t="s">
        <v>30</v>
      </c>
      <c r="L5" s="4">
        <v>307</v>
      </c>
      <c r="M5" s="4">
        <v>307</v>
      </c>
      <c r="N5" s="4" t="s">
        <v>50</v>
      </c>
      <c r="O5" s="4" t="s">
        <v>32</v>
      </c>
      <c r="P5" s="4" t="s">
        <v>33</v>
      </c>
      <c r="Q5" s="4">
        <v>0</v>
      </c>
      <c r="R5" s="7">
        <v>44661</v>
      </c>
      <c r="S5" s="6">
        <v>44688</v>
      </c>
      <c r="T5" s="4" t="s">
        <v>34</v>
      </c>
      <c r="U5" s="4">
        <v>307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44682</v>
      </c>
      <c r="G6" s="6">
        <v>44685</v>
      </c>
      <c r="H6" s="4">
        <v>1</v>
      </c>
      <c r="I6" s="4">
        <v>3</v>
      </c>
      <c r="J6" s="4">
        <v>3</v>
      </c>
      <c r="K6" s="4" t="s">
        <v>30</v>
      </c>
      <c r="L6" s="4">
        <v>2817</v>
      </c>
      <c r="M6" s="4">
        <v>2817</v>
      </c>
      <c r="N6" s="4" t="s">
        <v>55</v>
      </c>
      <c r="O6" s="4" t="s">
        <v>32</v>
      </c>
      <c r="P6" s="4" t="s">
        <v>33</v>
      </c>
      <c r="Q6" s="4">
        <v>0</v>
      </c>
      <c r="R6" s="7">
        <v>44664</v>
      </c>
      <c r="S6" s="6">
        <v>44688</v>
      </c>
      <c r="T6" s="4" t="s">
        <v>34</v>
      </c>
      <c r="U6" s="4">
        <v>2817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44680</v>
      </c>
      <c r="G7" s="6">
        <v>44685</v>
      </c>
      <c r="H7" s="4">
        <v>1</v>
      </c>
      <c r="I7" s="4">
        <v>5</v>
      </c>
      <c r="J7" s="4">
        <v>5</v>
      </c>
      <c r="K7" s="4" t="s">
        <v>30</v>
      </c>
      <c r="L7" s="4">
        <v>8370</v>
      </c>
      <c r="M7" s="4">
        <v>8370</v>
      </c>
      <c r="N7" s="4" t="s">
        <v>60</v>
      </c>
      <c r="O7" s="4" t="s">
        <v>32</v>
      </c>
      <c r="P7" s="4" t="s">
        <v>33</v>
      </c>
      <c r="Q7" s="4">
        <v>0</v>
      </c>
      <c r="R7" s="7">
        <v>44665</v>
      </c>
      <c r="S7" s="6">
        <v>44688</v>
      </c>
      <c r="T7" s="4" t="s">
        <v>34</v>
      </c>
      <c r="U7" s="4">
        <v>8370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44684</v>
      </c>
      <c r="G8" s="6">
        <v>44685</v>
      </c>
      <c r="H8" s="4">
        <v>1</v>
      </c>
      <c r="I8" s="4">
        <v>1</v>
      </c>
      <c r="J8" s="4">
        <v>1</v>
      </c>
      <c r="K8" s="4" t="s">
        <v>30</v>
      </c>
      <c r="L8" s="4">
        <v>810</v>
      </c>
      <c r="M8" s="4">
        <v>810</v>
      </c>
      <c r="N8" s="4" t="s">
        <v>65</v>
      </c>
      <c r="O8" s="4" t="s">
        <v>32</v>
      </c>
      <c r="P8" s="4" t="s">
        <v>33</v>
      </c>
      <c r="Q8" s="4">
        <v>0</v>
      </c>
      <c r="R8" s="7">
        <v>44674</v>
      </c>
      <c r="S8" s="6">
        <v>44688</v>
      </c>
      <c r="T8" s="4" t="s">
        <v>34</v>
      </c>
      <c r="U8" s="4">
        <v>810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44684</v>
      </c>
      <c r="G9" s="6">
        <v>44685</v>
      </c>
      <c r="H9" s="4">
        <v>1</v>
      </c>
      <c r="I9" s="4">
        <v>1</v>
      </c>
      <c r="J9" s="4">
        <v>1</v>
      </c>
      <c r="K9" s="4" t="s">
        <v>30</v>
      </c>
      <c r="L9" s="4">
        <v>796</v>
      </c>
      <c r="M9" s="4">
        <v>796</v>
      </c>
      <c r="N9" s="4" t="s">
        <v>70</v>
      </c>
      <c r="O9" s="4" t="s">
        <v>32</v>
      </c>
      <c r="P9" s="4" t="s">
        <v>33</v>
      </c>
      <c r="Q9" s="4">
        <v>0</v>
      </c>
      <c r="R9" s="7">
        <v>44675</v>
      </c>
      <c r="S9" s="6">
        <v>44688</v>
      </c>
      <c r="T9" s="4" t="s">
        <v>34</v>
      </c>
      <c r="U9" s="4">
        <v>796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44684</v>
      </c>
      <c r="G10" s="6">
        <v>44685</v>
      </c>
      <c r="H10" s="4">
        <v>1</v>
      </c>
      <c r="I10" s="4">
        <v>1</v>
      </c>
      <c r="J10" s="4">
        <v>1</v>
      </c>
      <c r="K10" s="4" t="s">
        <v>30</v>
      </c>
      <c r="L10" s="4">
        <v>589</v>
      </c>
      <c r="M10" s="4">
        <v>589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44678</v>
      </c>
      <c r="S10" s="6">
        <v>44688</v>
      </c>
      <c r="T10" s="4" t="s">
        <v>34</v>
      </c>
      <c r="U10" s="4">
        <v>589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44684</v>
      </c>
      <c r="G11" s="6">
        <v>44685</v>
      </c>
      <c r="H11" s="4">
        <v>1</v>
      </c>
      <c r="I11" s="4">
        <v>1</v>
      </c>
      <c r="J11" s="4">
        <v>1</v>
      </c>
      <c r="K11" s="4" t="s">
        <v>30</v>
      </c>
      <c r="L11" s="4">
        <v>822</v>
      </c>
      <c r="M11" s="4">
        <v>822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44681</v>
      </c>
      <c r="S11" s="6">
        <v>44688</v>
      </c>
      <c r="T11" s="4" t="s">
        <v>34</v>
      </c>
      <c r="U11" s="4">
        <v>822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44682</v>
      </c>
      <c r="G12" s="6">
        <v>44685</v>
      </c>
      <c r="H12" s="4">
        <v>1</v>
      </c>
      <c r="I12" s="4">
        <v>3</v>
      </c>
      <c r="J12" s="4">
        <v>3</v>
      </c>
      <c r="K12" s="4" t="s">
        <v>30</v>
      </c>
      <c r="L12" s="4">
        <v>2229</v>
      </c>
      <c r="M12" s="4">
        <v>2229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44682</v>
      </c>
      <c r="S12" s="6">
        <v>44688</v>
      </c>
      <c r="T12" s="4" t="s">
        <v>34</v>
      </c>
      <c r="U12" s="4">
        <v>2229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44683</v>
      </c>
      <c r="G13" s="6">
        <v>44685</v>
      </c>
      <c r="H13" s="4">
        <v>1</v>
      </c>
      <c r="I13" s="4">
        <v>2</v>
      </c>
      <c r="J13" s="4">
        <v>2</v>
      </c>
      <c r="K13" s="4" t="s">
        <v>30</v>
      </c>
      <c r="L13" s="4">
        <v>2672</v>
      </c>
      <c r="M13" s="4">
        <v>2672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44682</v>
      </c>
      <c r="S13" s="6">
        <v>44688</v>
      </c>
      <c r="T13" s="4" t="s">
        <v>34</v>
      </c>
      <c r="U13" s="4">
        <v>2672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44683</v>
      </c>
      <c r="G14" s="6">
        <v>44685</v>
      </c>
      <c r="H14" s="4">
        <v>1</v>
      </c>
      <c r="I14" s="4">
        <v>2</v>
      </c>
      <c r="J14" s="4">
        <v>2</v>
      </c>
      <c r="K14" s="4" t="s">
        <v>30</v>
      </c>
      <c r="L14" s="4">
        <v>1637</v>
      </c>
      <c r="M14" s="4">
        <v>1637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44682</v>
      </c>
      <c r="S14" s="6">
        <v>44688</v>
      </c>
      <c r="T14" s="4" t="s">
        <v>34</v>
      </c>
      <c r="U14" s="4">
        <v>1637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/>
      <c r="F15" s="6">
        <v>44682</v>
      </c>
      <c r="G15" s="6">
        <v>44685</v>
      </c>
      <c r="H15" s="4">
        <v>0</v>
      </c>
      <c r="I15" s="4">
        <v>3</v>
      </c>
      <c r="J15" s="4">
        <v>0</v>
      </c>
      <c r="K15" s="4" t="s">
        <v>30</v>
      </c>
      <c r="L15" s="4">
        <v>552</v>
      </c>
      <c r="M15" s="4">
        <v>552</v>
      </c>
      <c r="N15" s="4"/>
      <c r="O15" s="4" t="s">
        <v>32</v>
      </c>
      <c r="P15" s="4" t="s">
        <v>33</v>
      </c>
      <c r="Q15" s="4">
        <v>0</v>
      </c>
      <c r="R15" s="7">
        <v>44682</v>
      </c>
      <c r="S15" s="6">
        <v>44688</v>
      </c>
      <c r="T15" s="4" t="s">
        <v>34</v>
      </c>
      <c r="U15" s="4">
        <v>552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44684</v>
      </c>
      <c r="G16" s="6">
        <v>44685</v>
      </c>
      <c r="H16" s="4">
        <v>1</v>
      </c>
      <c r="I16" s="4">
        <v>1</v>
      </c>
      <c r="J16" s="4">
        <v>1</v>
      </c>
      <c r="K16" s="4" t="s">
        <v>30</v>
      </c>
      <c r="L16" s="4">
        <v>593</v>
      </c>
      <c r="M16" s="4">
        <v>593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44683</v>
      </c>
      <c r="S16" s="6">
        <v>44688</v>
      </c>
      <c r="T16" s="4" t="s">
        <v>34</v>
      </c>
      <c r="U16" s="4">
        <v>593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44684</v>
      </c>
      <c r="G17" s="6">
        <v>44685</v>
      </c>
      <c r="H17" s="4">
        <v>1</v>
      </c>
      <c r="I17" s="4">
        <v>1</v>
      </c>
      <c r="J17" s="4">
        <v>1</v>
      </c>
      <c r="K17" s="4" t="s">
        <v>30</v>
      </c>
      <c r="L17" s="4">
        <v>263</v>
      </c>
      <c r="M17" s="4">
        <v>263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44684</v>
      </c>
      <c r="S17" s="6">
        <v>44688</v>
      </c>
      <c r="T17" s="4" t="s">
        <v>34</v>
      </c>
      <c r="U17" s="4">
        <v>263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6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44684</v>
      </c>
      <c r="G18" s="6">
        <v>44685</v>
      </c>
      <c r="H18" s="4">
        <v>2</v>
      </c>
      <c r="I18" s="4">
        <v>1</v>
      </c>
      <c r="J18" s="4">
        <v>2</v>
      </c>
      <c r="K18" s="4" t="s">
        <v>30</v>
      </c>
      <c r="L18" s="4">
        <v>2388</v>
      </c>
      <c r="M18" s="4">
        <v>2388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44688</v>
      </c>
      <c r="T18" s="4" t="s">
        <v>34</v>
      </c>
      <c r="U18" s="4">
        <v>2388</v>
      </c>
      <c r="V18" s="4">
        <v>0</v>
      </c>
      <c r="W18" s="4">
        <v>0</v>
      </c>
      <c r="X18" s="4" t="s">
        <v>35</v>
      </c>
      <c r="Y18" s="4">
        <v>24775644</v>
      </c>
      <c r="Z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44684</v>
      </c>
      <c r="G19" s="6">
        <v>44685</v>
      </c>
      <c r="H19" s="4">
        <v>2</v>
      </c>
      <c r="I19" s="4">
        <v>1</v>
      </c>
      <c r="J19" s="4">
        <v>2</v>
      </c>
      <c r="K19" s="4" t="s">
        <v>30</v>
      </c>
      <c r="L19" s="4">
        <v>376</v>
      </c>
      <c r="M19" s="4">
        <v>376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44688</v>
      </c>
      <c r="T19" s="4" t="s">
        <v>34</v>
      </c>
      <c r="U19" s="4">
        <v>376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44684</v>
      </c>
      <c r="G20" s="6">
        <v>44685</v>
      </c>
      <c r="H20" s="4">
        <v>1</v>
      </c>
      <c r="I20" s="4">
        <v>1</v>
      </c>
      <c r="J20" s="4">
        <v>1</v>
      </c>
      <c r="K20" s="4" t="s">
        <v>30</v>
      </c>
      <c r="L20" s="4">
        <v>804</v>
      </c>
      <c r="M20" s="4">
        <v>804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44688</v>
      </c>
      <c r="T20" s="4" t="s">
        <v>34</v>
      </c>
      <c r="U20" s="4">
        <v>804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44684</v>
      </c>
      <c r="G21" s="6">
        <v>44685</v>
      </c>
      <c r="H21" s="4">
        <v>1</v>
      </c>
      <c r="I21" s="4">
        <v>1</v>
      </c>
      <c r="J21" s="4">
        <v>1</v>
      </c>
      <c r="K21" s="4" t="s">
        <v>30</v>
      </c>
      <c r="L21" s="4">
        <v>536</v>
      </c>
      <c r="M21" s="4">
        <v>536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44688</v>
      </c>
      <c r="T21" s="4" t="s">
        <v>34</v>
      </c>
      <c r="U21" s="4">
        <v>536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44684</v>
      </c>
      <c r="G22" s="6">
        <v>44685</v>
      </c>
      <c r="H22" s="4">
        <v>1</v>
      </c>
      <c r="I22" s="4">
        <v>1</v>
      </c>
      <c r="J22" s="4">
        <v>1</v>
      </c>
      <c r="K22" s="4" t="s">
        <v>30</v>
      </c>
      <c r="L22" s="4">
        <v>188</v>
      </c>
      <c r="M22" s="4">
        <v>188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44684</v>
      </c>
      <c r="S22" s="6">
        <v>44688</v>
      </c>
      <c r="T22" s="4" t="s">
        <v>34</v>
      </c>
      <c r="U22" s="4">
        <v>188</v>
      </c>
      <c r="V22" s="4">
        <v>0</v>
      </c>
      <c r="W22" s="4">
        <v>0</v>
      </c>
      <c r="X22" s="4" t="s">
        <v>130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44684</v>
      </c>
      <c r="G23" s="6">
        <v>44685</v>
      </c>
      <c r="H23" s="4">
        <v>1</v>
      </c>
      <c r="I23" s="4">
        <v>1</v>
      </c>
      <c r="J23" s="4">
        <v>1</v>
      </c>
      <c r="K23" s="4" t="s">
        <v>30</v>
      </c>
      <c r="L23" s="4">
        <v>662</v>
      </c>
      <c r="M23" s="4">
        <v>662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44684</v>
      </c>
      <c r="S23" s="6">
        <v>44688</v>
      </c>
      <c r="T23" s="4" t="s">
        <v>34</v>
      </c>
      <c r="U23" s="4">
        <v>662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/>
      <c r="F24" s="6">
        <v>44684</v>
      </c>
      <c r="G24" s="6">
        <v>44685</v>
      </c>
      <c r="H24" s="4">
        <v>0</v>
      </c>
      <c r="I24" s="4">
        <v>1</v>
      </c>
      <c r="J24" s="4">
        <v>0</v>
      </c>
      <c r="K24" s="4" t="s">
        <v>30</v>
      </c>
      <c r="L24" s="4">
        <v>1381</v>
      </c>
      <c r="M24" s="4">
        <v>1381</v>
      </c>
      <c r="N24" s="4"/>
      <c r="O24" s="4" t="s">
        <v>32</v>
      </c>
      <c r="P24" s="4" t="s">
        <v>33</v>
      </c>
      <c r="Q24" s="4">
        <v>0</v>
      </c>
      <c r="R24" s="7">
        <v>44684</v>
      </c>
      <c r="S24" s="6">
        <v>44688</v>
      </c>
      <c r="T24" s="4" t="s">
        <v>34</v>
      </c>
      <c r="U24" s="4">
        <v>1381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111</v>
      </c>
      <c r="F25" s="6">
        <v>44684</v>
      </c>
      <c r="G25" s="6">
        <v>44685</v>
      </c>
      <c r="H25" s="4">
        <v>1</v>
      </c>
      <c r="I25" s="4">
        <v>1</v>
      </c>
      <c r="J25" s="4">
        <v>1</v>
      </c>
      <c r="K25" s="4" t="s">
        <v>30</v>
      </c>
      <c r="L25" s="4">
        <v>633</v>
      </c>
      <c r="M25" s="4">
        <v>633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44684</v>
      </c>
      <c r="S25" s="6">
        <v>44688</v>
      </c>
      <c r="T25" s="4" t="s">
        <v>34</v>
      </c>
      <c r="U25" s="4">
        <v>633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119</v>
      </c>
      <c r="E26" s="4" t="s">
        <v>143</v>
      </c>
      <c r="F26" s="6">
        <v>44684</v>
      </c>
      <c r="G26" s="6">
        <v>44685</v>
      </c>
      <c r="H26" s="4">
        <v>1</v>
      </c>
      <c r="I26" s="4">
        <v>1</v>
      </c>
      <c r="J26" s="4">
        <v>1</v>
      </c>
      <c r="K26" s="4" t="s">
        <v>30</v>
      </c>
      <c r="L26" s="4">
        <v>862</v>
      </c>
      <c r="M26" s="4">
        <v>862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44684</v>
      </c>
      <c r="S26" s="6">
        <v>44688</v>
      </c>
      <c r="T26" s="4" t="s">
        <v>34</v>
      </c>
      <c r="U26" s="4">
        <v>862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4" sqref="A34:C3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17517463853</v>
      </c>
      <c r="B2" s="6">
        <v>44684</v>
      </c>
      <c r="C2" s="6">
        <v>44685</v>
      </c>
      <c r="D2" s="4">
        <v>321</v>
      </c>
      <c r="E2" s="4" t="str">
        <f>VLOOKUP(A2,HOP!A:L,12,0)</f>
        <v>321.00</v>
      </c>
      <c r="F2" s="4" t="str">
        <f>VLOOKUP(A2,HOP!A:C,3,0)</f>
        <v>2441128</v>
      </c>
      <c r="G2" s="4">
        <f>D2-E2</f>
        <v>0</v>
      </c>
      <c r="H2" s="4" t="str">
        <f>$H$1&amp;F2</f>
        <v>，2441128</v>
      </c>
      <c r="I2" s="4" t="str">
        <f>VLOOKUP(A2,HOP!A:U,21,0)</f>
        <v>直连</v>
      </c>
    </row>
    <row r="3" s="4" customFormat="1" spans="1:9">
      <c r="A3" s="5">
        <v>17728696562</v>
      </c>
      <c r="B3" s="6">
        <v>44684</v>
      </c>
      <c r="C3" s="6">
        <v>44685</v>
      </c>
      <c r="D3" s="4">
        <v>540</v>
      </c>
      <c r="E3" s="4" t="str">
        <f>VLOOKUP(A3,HOP!A:L,12,0)</f>
        <v>540.00</v>
      </c>
      <c r="F3" s="4" t="str">
        <f>VLOOKUP(A3,HOP!A:C,3,0)</f>
        <v>2487613</v>
      </c>
      <c r="G3" s="4">
        <f t="shared" ref="G3:G26" si="0">D3-E3</f>
        <v>0</v>
      </c>
      <c r="H3" s="4" t="str">
        <f t="shared" ref="H3:H26" si="1">$H$1&amp;F3</f>
        <v>，2487613</v>
      </c>
      <c r="I3" s="4" t="str">
        <f>VLOOKUP(A3,HOP!A:U,21,0)</f>
        <v>直连</v>
      </c>
    </row>
    <row r="4" s="4" customFormat="1" spans="1:9">
      <c r="A4" s="5">
        <v>17782365683</v>
      </c>
      <c r="B4" s="6">
        <v>44683</v>
      </c>
      <c r="C4" s="6">
        <v>44685</v>
      </c>
      <c r="D4" s="4">
        <v>1232</v>
      </c>
      <c r="E4" s="4" t="str">
        <f>VLOOKUP(A4,HOP!A:L,12,0)</f>
        <v>1232.00</v>
      </c>
      <c r="F4" s="4" t="str">
        <f>VLOOKUP(A4,HOP!A:C,3,0)</f>
        <v>2504972</v>
      </c>
      <c r="G4" s="4">
        <f t="shared" si="0"/>
        <v>0</v>
      </c>
      <c r="H4" s="4" t="str">
        <f t="shared" si="1"/>
        <v>，2504972</v>
      </c>
      <c r="I4" s="4" t="str">
        <f>VLOOKUP(A4,HOP!A:U,21,0)</f>
        <v>直连</v>
      </c>
    </row>
    <row r="5" s="4" customFormat="1" spans="1:9">
      <c r="A5" s="5">
        <v>17782907483</v>
      </c>
      <c r="B5" s="6">
        <v>44684</v>
      </c>
      <c r="C5" s="6">
        <v>44685</v>
      </c>
      <c r="D5" s="4">
        <v>307</v>
      </c>
      <c r="E5" s="4" t="str">
        <f>VLOOKUP(A5,HOP!A:L,12,0)</f>
        <v>307.00</v>
      </c>
      <c r="F5" s="4" t="str">
        <f>VLOOKUP(A5,HOP!A:C,3,0)</f>
        <v>2505311</v>
      </c>
      <c r="G5" s="4">
        <f t="shared" si="0"/>
        <v>0</v>
      </c>
      <c r="H5" s="4" t="str">
        <f t="shared" si="1"/>
        <v>，2505311</v>
      </c>
      <c r="I5" s="4" t="str">
        <f>VLOOKUP(A5,HOP!A:U,21,0)</f>
        <v>直连</v>
      </c>
    </row>
    <row r="6" s="4" customFormat="1" spans="1:9">
      <c r="A6" s="5">
        <v>17797783013</v>
      </c>
      <c r="B6" s="6">
        <v>44682</v>
      </c>
      <c r="C6" s="6">
        <v>44685</v>
      </c>
      <c r="D6" s="4">
        <v>2817</v>
      </c>
      <c r="E6" s="4" t="str">
        <f>VLOOKUP(A6,HOP!A:L,12,0)</f>
        <v>2817.00</v>
      </c>
      <c r="F6" s="4" t="str">
        <f>VLOOKUP(A6,HOP!A:C,3,0)</f>
        <v>2509156</v>
      </c>
      <c r="G6" s="4">
        <f t="shared" si="0"/>
        <v>0</v>
      </c>
      <c r="H6" s="4" t="str">
        <f t="shared" si="1"/>
        <v>，2509156</v>
      </c>
      <c r="I6" s="4" t="str">
        <f>VLOOKUP(A6,HOP!A:U,21,0)</f>
        <v>直连</v>
      </c>
    </row>
    <row r="7" s="4" customFormat="1" spans="1:9">
      <c r="A7" s="5">
        <v>17800390473</v>
      </c>
      <c r="B7" s="6">
        <v>44680</v>
      </c>
      <c r="C7" s="6">
        <v>44685</v>
      </c>
      <c r="D7" s="4">
        <v>8370</v>
      </c>
      <c r="E7" s="4" t="str">
        <f>VLOOKUP(A7,HOP!A:L,12,0)</f>
        <v>8370.00</v>
      </c>
      <c r="F7" s="4" t="str">
        <f>VLOOKUP(A7,HOP!A:C,3,0)</f>
        <v>2511180</v>
      </c>
      <c r="G7" s="4">
        <f t="shared" si="0"/>
        <v>0</v>
      </c>
      <c r="H7" s="4" t="str">
        <f t="shared" si="1"/>
        <v>，2511180</v>
      </c>
      <c r="I7" s="4" t="str">
        <f>VLOOKUP(A7,HOP!A:U,21,0)</f>
        <v>直连</v>
      </c>
    </row>
    <row r="8" s="4" customFormat="1" spans="1:9">
      <c r="A8" s="5">
        <v>17837524723</v>
      </c>
      <c r="B8" s="6">
        <v>44684</v>
      </c>
      <c r="C8" s="6">
        <v>44685</v>
      </c>
      <c r="D8" s="4">
        <v>810</v>
      </c>
      <c r="E8" s="4" t="str">
        <f>VLOOKUP(A8,HOP!A:L,12,0)</f>
        <v>810.00</v>
      </c>
      <c r="F8" s="4" t="str">
        <f>VLOOKUP(A8,HOP!A:C,3,0)</f>
        <v>2522203</v>
      </c>
      <c r="G8" s="4">
        <f t="shared" si="0"/>
        <v>0</v>
      </c>
      <c r="H8" s="4" t="str">
        <f t="shared" si="1"/>
        <v>，2522203</v>
      </c>
      <c r="I8" s="4" t="str">
        <f>VLOOKUP(A8,HOP!A:U,21,0)</f>
        <v>直连</v>
      </c>
    </row>
    <row r="9" s="4" customFormat="1" spans="1:9">
      <c r="A9" s="5">
        <v>17843001444</v>
      </c>
      <c r="B9" s="6">
        <v>44684</v>
      </c>
      <c r="C9" s="6">
        <v>44685</v>
      </c>
      <c r="D9" s="4">
        <v>796</v>
      </c>
      <c r="E9" s="4" t="str">
        <f>VLOOKUP(A9,HOP!A:L,12,0)</f>
        <v>796.00</v>
      </c>
      <c r="F9" s="4" t="str">
        <f>VLOOKUP(A9,HOP!A:C,3,0)</f>
        <v>2523274</v>
      </c>
      <c r="G9" s="4">
        <f t="shared" si="0"/>
        <v>0</v>
      </c>
      <c r="H9" s="4" t="str">
        <f t="shared" si="1"/>
        <v>，2523274</v>
      </c>
      <c r="I9" s="4" t="str">
        <f>VLOOKUP(A9,HOP!A:U,21,0)</f>
        <v>直连</v>
      </c>
    </row>
    <row r="10" s="4" customFormat="1" spans="1:9">
      <c r="A10" s="5">
        <v>17856712454</v>
      </c>
      <c r="B10" s="6">
        <v>44684</v>
      </c>
      <c r="C10" s="6">
        <v>44685</v>
      </c>
      <c r="D10" s="4">
        <v>589</v>
      </c>
      <c r="E10" s="4" t="str">
        <f>VLOOKUP(A10,HOP!A:L,12,0)</f>
        <v>589.00</v>
      </c>
      <c r="F10" s="4" t="str">
        <f>VLOOKUP(A10,HOP!A:C,3,0)</f>
        <v>2527407</v>
      </c>
      <c r="G10" s="4">
        <f t="shared" si="0"/>
        <v>0</v>
      </c>
      <c r="H10" s="4" t="str">
        <f t="shared" si="1"/>
        <v>，2527407</v>
      </c>
      <c r="I10" s="4" t="str">
        <f>VLOOKUP(A10,HOP!A:U,21,0)</f>
        <v>直连</v>
      </c>
    </row>
    <row r="11" s="4" customFormat="1" spans="1:9">
      <c r="A11" s="5">
        <v>17871487878</v>
      </c>
      <c r="B11" s="6">
        <v>44684</v>
      </c>
      <c r="C11" s="6">
        <v>44685</v>
      </c>
      <c r="D11" s="4">
        <v>822</v>
      </c>
      <c r="E11" s="4" t="str">
        <f>VLOOKUP(A11,HOP!A:L,12,0)</f>
        <v>822.00</v>
      </c>
      <c r="F11" s="4" t="str">
        <f>VLOOKUP(A11,HOP!A:C,3,0)</f>
        <v>2531319</v>
      </c>
      <c r="G11" s="4">
        <f t="shared" si="0"/>
        <v>0</v>
      </c>
      <c r="H11" s="4" t="str">
        <f t="shared" si="1"/>
        <v>，2531319</v>
      </c>
      <c r="I11" s="4" t="str">
        <f>VLOOKUP(A11,HOP!A:U,21,0)</f>
        <v>直连</v>
      </c>
    </row>
    <row r="12" s="4" customFormat="1" spans="1:9">
      <c r="A12" s="5">
        <v>17872398391</v>
      </c>
      <c r="B12" s="6">
        <v>44682</v>
      </c>
      <c r="C12" s="6">
        <v>44685</v>
      </c>
      <c r="D12" s="4">
        <v>2229</v>
      </c>
      <c r="E12" s="4" t="str">
        <f>VLOOKUP(A12,HOP!A:L,12,0)</f>
        <v>2229.00</v>
      </c>
      <c r="F12" s="4" t="str">
        <f>VLOOKUP(A12,HOP!A:C,3,0)</f>
        <v>2531716</v>
      </c>
      <c r="G12" s="4">
        <f t="shared" si="0"/>
        <v>0</v>
      </c>
      <c r="H12" s="4" t="str">
        <f t="shared" si="1"/>
        <v>，2531716</v>
      </c>
      <c r="I12" s="4" t="str">
        <f>VLOOKUP(A12,HOP!A:U,21,0)</f>
        <v>直连</v>
      </c>
    </row>
    <row r="13" s="4" customFormat="1" spans="1:9">
      <c r="A13" s="5">
        <v>17876190404</v>
      </c>
      <c r="B13" s="6">
        <v>44683</v>
      </c>
      <c r="C13" s="6">
        <v>44685</v>
      </c>
      <c r="D13" s="4">
        <v>2672</v>
      </c>
      <c r="E13" s="4" t="str">
        <f>VLOOKUP(A13,HOP!A:L,12,0)</f>
        <v>2672.00</v>
      </c>
      <c r="F13" s="4" t="str">
        <f>VLOOKUP(A13,HOP!A:C,3,0)</f>
        <v>2532349</v>
      </c>
      <c r="G13" s="4">
        <f t="shared" si="0"/>
        <v>0</v>
      </c>
      <c r="H13" s="4" t="str">
        <f t="shared" si="1"/>
        <v>，2532349</v>
      </c>
      <c r="I13" s="4" t="str">
        <f>VLOOKUP(A13,HOP!A:U,21,0)</f>
        <v>直连</v>
      </c>
    </row>
    <row r="14" s="4" customFormat="1" spans="1:9">
      <c r="A14" s="5">
        <v>17876238388</v>
      </c>
      <c r="B14" s="6">
        <v>44683</v>
      </c>
      <c r="C14" s="6">
        <v>44685</v>
      </c>
      <c r="D14" s="4">
        <v>1637</v>
      </c>
      <c r="E14" s="4" t="str">
        <f>VLOOKUP(A14,HOP!A:L,12,0)</f>
        <v>1637.00</v>
      </c>
      <c r="F14" s="4" t="str">
        <f>VLOOKUP(A14,HOP!A:C,3,0)</f>
        <v>2532371</v>
      </c>
      <c r="G14" s="4">
        <f t="shared" si="0"/>
        <v>0</v>
      </c>
      <c r="H14" s="4" t="str">
        <f t="shared" si="1"/>
        <v>，2532371</v>
      </c>
      <c r="I14" s="4" t="str">
        <f>VLOOKUP(A14,HOP!A:U,21,0)</f>
        <v>直连</v>
      </c>
    </row>
    <row r="15" s="4" customFormat="1" spans="1:9">
      <c r="A15" s="5">
        <v>17877355549</v>
      </c>
      <c r="B15" s="6">
        <v>44682</v>
      </c>
      <c r="C15" s="6">
        <v>44685</v>
      </c>
      <c r="D15" s="4">
        <v>552</v>
      </c>
      <c r="E15" s="4" t="str">
        <f>VLOOKUP(A15,HOP!A:L,12,0)</f>
        <v>552.00</v>
      </c>
      <c r="F15" s="4" t="str">
        <f>VLOOKUP(A15,HOP!A:C,3,0)</f>
        <v>2532726</v>
      </c>
      <c r="G15" s="4">
        <f t="shared" si="0"/>
        <v>0</v>
      </c>
      <c r="H15" s="4" t="str">
        <f t="shared" si="1"/>
        <v>，2532726</v>
      </c>
      <c r="I15" s="4" t="str">
        <f>VLOOKUP(A15,HOP!A:U,21,0)</f>
        <v>直连</v>
      </c>
    </row>
    <row r="16" s="4" customFormat="1" spans="1:9">
      <c r="A16" s="5">
        <v>17883824226</v>
      </c>
      <c r="B16" s="6">
        <v>44684</v>
      </c>
      <c r="C16" s="6">
        <v>44685</v>
      </c>
      <c r="D16" s="4">
        <v>593</v>
      </c>
      <c r="E16" s="4" t="str">
        <f>VLOOKUP(A16,HOP!A:L,12,0)</f>
        <v>593.00</v>
      </c>
      <c r="F16" s="4" t="str">
        <f>VLOOKUP(A16,HOP!A:C,3,0)</f>
        <v>2534646</v>
      </c>
      <c r="G16" s="4">
        <f t="shared" si="0"/>
        <v>0</v>
      </c>
      <c r="H16" s="4" t="str">
        <f t="shared" si="1"/>
        <v>，2534646</v>
      </c>
      <c r="I16" s="4" t="str">
        <f>VLOOKUP(A16,HOP!A:U,21,0)</f>
        <v>直连</v>
      </c>
    </row>
    <row r="17" s="4" customFormat="1" spans="1:9">
      <c r="A17" s="5">
        <v>17884333769</v>
      </c>
      <c r="B17" s="6">
        <v>44684</v>
      </c>
      <c r="C17" s="6">
        <v>44685</v>
      </c>
      <c r="D17" s="4">
        <v>263</v>
      </c>
      <c r="E17" s="4" t="str">
        <f>VLOOKUP(A17,HOP!A:L,12,0)</f>
        <v>263.00</v>
      </c>
      <c r="F17" s="4" t="str">
        <f>VLOOKUP(A17,HOP!A:C,3,0)</f>
        <v>2534892</v>
      </c>
      <c r="G17" s="4">
        <f t="shared" si="0"/>
        <v>0</v>
      </c>
      <c r="H17" s="4" t="str">
        <f t="shared" si="1"/>
        <v>，2534892</v>
      </c>
      <c r="I17" s="4" t="str">
        <f>VLOOKUP(A17,HOP!A:U,21,0)</f>
        <v>直连</v>
      </c>
    </row>
    <row r="18" s="4" customFormat="1" spans="1:9">
      <c r="A18" s="5">
        <v>17884111035</v>
      </c>
      <c r="B18" s="6">
        <v>44684</v>
      </c>
      <c r="C18" s="6">
        <v>44685</v>
      </c>
      <c r="D18" s="4">
        <v>2388</v>
      </c>
      <c r="E18" s="4" t="str">
        <f>VLOOKUP(A18,HOP!A:L,12,0)</f>
        <v>2388.00</v>
      </c>
      <c r="F18" s="4" t="str">
        <f>VLOOKUP(A18,HOP!A:C,3,0)</f>
        <v>2534742</v>
      </c>
      <c r="G18" s="4">
        <f t="shared" si="0"/>
        <v>0</v>
      </c>
      <c r="H18" s="4" t="str">
        <f t="shared" si="1"/>
        <v>，2534742</v>
      </c>
      <c r="I18" s="4" t="str">
        <f>VLOOKUP(A18,HOP!A:U,21,0)</f>
        <v>直连</v>
      </c>
    </row>
    <row r="19" s="4" customFormat="1" spans="1:9">
      <c r="A19" s="5">
        <v>17885199139</v>
      </c>
      <c r="B19" s="6">
        <v>44684</v>
      </c>
      <c r="C19" s="6">
        <v>44685</v>
      </c>
      <c r="D19" s="4">
        <v>376</v>
      </c>
      <c r="E19" s="4" t="str">
        <f>VLOOKUP(A19,HOP!A:L,12,0)</f>
        <v>376.00</v>
      </c>
      <c r="F19" s="4" t="str">
        <f>VLOOKUP(A19,HOP!A:C,3,0)</f>
        <v>2535329</v>
      </c>
      <c r="G19" s="4">
        <f t="shared" si="0"/>
        <v>0</v>
      </c>
      <c r="H19" s="4" t="str">
        <f t="shared" si="1"/>
        <v>，2535329</v>
      </c>
      <c r="I19" s="4" t="str">
        <f>VLOOKUP(A19,HOP!A:U,21,0)</f>
        <v>直连</v>
      </c>
    </row>
    <row r="20" s="4" customFormat="1" spans="1:9">
      <c r="A20" s="5">
        <v>17885467958</v>
      </c>
      <c r="B20" s="6">
        <v>44684</v>
      </c>
      <c r="C20" s="6">
        <v>44685</v>
      </c>
      <c r="D20" s="4">
        <v>804</v>
      </c>
      <c r="E20" s="4" t="str">
        <f>VLOOKUP(A20,HOP!A:L,12,0)</f>
        <v>804.00</v>
      </c>
      <c r="F20" s="4" t="str">
        <f>VLOOKUP(A20,HOP!A:C,3,0)</f>
        <v>2535458</v>
      </c>
      <c r="G20" s="4">
        <f t="shared" si="0"/>
        <v>0</v>
      </c>
      <c r="H20" s="4" t="str">
        <f t="shared" si="1"/>
        <v>，2535458</v>
      </c>
      <c r="I20" s="4" t="str">
        <f>VLOOKUP(A20,HOP!A:U,21,0)</f>
        <v>直连</v>
      </c>
    </row>
    <row r="21" s="4" customFormat="1" spans="1:9">
      <c r="A21" s="5">
        <v>17885528779</v>
      </c>
      <c r="B21" s="6">
        <v>44684</v>
      </c>
      <c r="C21" s="6">
        <v>44685</v>
      </c>
      <c r="D21" s="4">
        <v>536</v>
      </c>
      <c r="E21" s="4" t="str">
        <f>VLOOKUP(A21,HOP!A:L,12,0)</f>
        <v>536.00</v>
      </c>
      <c r="F21" s="4" t="str">
        <f>VLOOKUP(A21,HOP!A:C,3,0)</f>
        <v>2535511</v>
      </c>
      <c r="G21" s="4">
        <f t="shared" si="0"/>
        <v>0</v>
      </c>
      <c r="H21" s="4" t="str">
        <f t="shared" si="1"/>
        <v>，2535511</v>
      </c>
      <c r="I21" s="4" t="str">
        <f>VLOOKUP(A21,HOP!A:U,21,0)</f>
        <v>直连</v>
      </c>
    </row>
    <row r="22" s="4" customFormat="1" spans="1:10">
      <c r="A22" s="5">
        <v>17885680064</v>
      </c>
      <c r="B22" s="6">
        <v>44684</v>
      </c>
      <c r="C22" s="6">
        <v>44685</v>
      </c>
      <c r="D22" s="4">
        <v>188</v>
      </c>
      <c r="E22" s="4">
        <v>150</v>
      </c>
      <c r="F22" s="4" t="str">
        <f>VLOOKUP(A22,HOP!A:C,3,0)</f>
        <v>2535556</v>
      </c>
      <c r="G22" s="4">
        <f t="shared" si="0"/>
        <v>38</v>
      </c>
      <c r="H22" s="4" t="str">
        <f t="shared" si="1"/>
        <v>，2535556</v>
      </c>
      <c r="I22" s="4" t="str">
        <f>VLOOKUP(A22,HOP!A:U,21,0)</f>
        <v>直连</v>
      </c>
      <c r="J22" s="4" t="s">
        <v>146</v>
      </c>
    </row>
    <row r="23" s="4" customFormat="1" spans="1:9">
      <c r="A23" s="5">
        <v>17885869899</v>
      </c>
      <c r="B23" s="6">
        <v>44684</v>
      </c>
      <c r="C23" s="6">
        <v>44685</v>
      </c>
      <c r="D23" s="4">
        <v>662</v>
      </c>
      <c r="E23" s="4" t="str">
        <f>VLOOKUP(A23,HOP!A:L,12,0)</f>
        <v>662.00</v>
      </c>
      <c r="F23" s="4" t="str">
        <f>VLOOKUP(A23,HOP!A:C,3,0)</f>
        <v>2535621</v>
      </c>
      <c r="G23" s="4">
        <f t="shared" si="0"/>
        <v>0</v>
      </c>
      <c r="H23" s="4" t="str">
        <f t="shared" si="1"/>
        <v>，2535621</v>
      </c>
      <c r="I23" s="4" t="str">
        <f>VLOOKUP(A23,HOP!A:U,21,0)</f>
        <v>直连</v>
      </c>
    </row>
    <row r="24" s="4" customFormat="1" spans="1:9">
      <c r="A24" s="5">
        <v>17886064074</v>
      </c>
      <c r="B24" s="6">
        <v>44684</v>
      </c>
      <c r="C24" s="6">
        <v>44685</v>
      </c>
      <c r="D24" s="4">
        <v>1381</v>
      </c>
      <c r="E24" s="4" t="str">
        <f>VLOOKUP(A24,HOP!A:L,12,0)</f>
        <v>1381.00</v>
      </c>
      <c r="F24" s="4" t="str">
        <f>VLOOKUP(A24,HOP!A:C,3,0)</f>
        <v>2535724</v>
      </c>
      <c r="G24" s="4">
        <f t="shared" si="0"/>
        <v>0</v>
      </c>
      <c r="H24" s="4" t="str">
        <f t="shared" si="1"/>
        <v>，2535724</v>
      </c>
      <c r="I24" s="4" t="str">
        <f>VLOOKUP(A24,HOP!A:U,21,0)</f>
        <v>直连</v>
      </c>
    </row>
    <row r="25" s="4" customFormat="1" spans="1:9">
      <c r="A25" s="5">
        <v>17886123447</v>
      </c>
      <c r="B25" s="6">
        <v>44684</v>
      </c>
      <c r="C25" s="6">
        <v>44685</v>
      </c>
      <c r="D25" s="4">
        <v>633</v>
      </c>
      <c r="E25" s="4" t="str">
        <f>VLOOKUP(A25,HOP!A:L,12,0)</f>
        <v>633.00</v>
      </c>
      <c r="F25" s="4" t="str">
        <f>VLOOKUP(A25,HOP!A:C,3,0)</f>
        <v>2535757</v>
      </c>
      <c r="G25" s="4">
        <f t="shared" si="0"/>
        <v>0</v>
      </c>
      <c r="H25" s="4" t="str">
        <f t="shared" si="1"/>
        <v>，2535757</v>
      </c>
      <c r="I25" s="4" t="str">
        <f>VLOOKUP(A25,HOP!A:U,21,0)</f>
        <v>直连</v>
      </c>
    </row>
    <row r="26" s="4" customFormat="1" spans="1:9">
      <c r="A26" s="5">
        <v>17886124928</v>
      </c>
      <c r="B26" s="6">
        <v>44684</v>
      </c>
      <c r="C26" s="6">
        <v>44685</v>
      </c>
      <c r="D26" s="4">
        <v>862</v>
      </c>
      <c r="E26" s="4" t="str">
        <f>VLOOKUP(A26,HOP!A:L,12,0)</f>
        <v>862.00</v>
      </c>
      <c r="F26" s="4" t="str">
        <f>VLOOKUP(A26,HOP!A:C,3,0)</f>
        <v>2535760</v>
      </c>
      <c r="G26" s="4">
        <f t="shared" si="0"/>
        <v>0</v>
      </c>
      <c r="H26" s="4" t="str">
        <f t="shared" si="1"/>
        <v>，2535760</v>
      </c>
      <c r="I26" s="4" t="str">
        <f>VLOOKUP(A26,HOP!A:U,21,0)</f>
        <v>直连</v>
      </c>
    </row>
    <row r="28" spans="4:4">
      <c r="D28" s="4">
        <f>SUM(D2:D27)</f>
        <v>32380</v>
      </c>
    </row>
    <row r="29" spans="4:4">
      <c r="D29" s="4" t="s">
        <v>147</v>
      </c>
    </row>
    <row r="34" spans="1:3">
      <c r="A34" s="4" t="s">
        <v>148</v>
      </c>
      <c r="C34" s="4">
        <v>32342</v>
      </c>
    </row>
    <row r="35" spans="1:3">
      <c r="A35" s="4" t="s">
        <v>149</v>
      </c>
      <c r="C35" s="4">
        <v>38</v>
      </c>
    </row>
    <row r="36" spans="1:3">
      <c r="A36" s="4" t="s">
        <v>150</v>
      </c>
      <c r="C36" s="4">
        <f>SUM(C34:C35)</f>
        <v>32380</v>
      </c>
    </row>
  </sheetData>
  <autoFilter ref="A1:X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</row>
    <row r="2" s="1" customFormat="1" spans="1:21">
      <c r="A2" s="3">
        <v>17886124928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169</v>
      </c>
      <c r="G2" s="1" t="s">
        <v>173</v>
      </c>
      <c r="H2" s="1" t="s">
        <v>174</v>
      </c>
      <c r="I2" s="1" t="s">
        <v>175</v>
      </c>
      <c r="J2" s="1" t="s">
        <v>30</v>
      </c>
      <c r="K2" s="1" t="s">
        <v>176</v>
      </c>
      <c r="L2" s="1" t="s">
        <v>176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184</v>
      </c>
    </row>
    <row r="3" s="1" customFormat="1" spans="1:21">
      <c r="A3" s="3">
        <v>17886123447</v>
      </c>
      <c r="B3" s="1" t="s">
        <v>169</v>
      </c>
      <c r="C3" s="1" t="s">
        <v>185</v>
      </c>
      <c r="D3" s="1" t="s">
        <v>186</v>
      </c>
      <c r="E3" s="1" t="s">
        <v>187</v>
      </c>
      <c r="F3" s="1" t="s">
        <v>169</v>
      </c>
      <c r="G3" s="1" t="s">
        <v>173</v>
      </c>
      <c r="H3" s="1" t="s">
        <v>174</v>
      </c>
      <c r="I3" s="1" t="s">
        <v>188</v>
      </c>
      <c r="J3" s="1" t="s">
        <v>30</v>
      </c>
      <c r="K3" s="1" t="s">
        <v>189</v>
      </c>
      <c r="L3" s="1" t="s">
        <v>189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190</v>
      </c>
      <c r="S3" s="1" t="s">
        <v>182</v>
      </c>
      <c r="T3" s="1" t="s">
        <v>183</v>
      </c>
      <c r="U3" s="1" t="s">
        <v>184</v>
      </c>
    </row>
    <row r="4" s="1" customFormat="1" spans="1:21">
      <c r="A4" s="3">
        <v>17886064074</v>
      </c>
      <c r="B4" s="1" t="s">
        <v>169</v>
      </c>
      <c r="C4" s="1" t="s">
        <v>191</v>
      </c>
      <c r="D4" s="1" t="s">
        <v>192</v>
      </c>
      <c r="E4" s="1" t="s">
        <v>193</v>
      </c>
      <c r="F4" s="1" t="s">
        <v>169</v>
      </c>
      <c r="G4" s="1" t="s">
        <v>173</v>
      </c>
      <c r="H4" s="1" t="s">
        <v>174</v>
      </c>
      <c r="I4" s="1" t="s">
        <v>194</v>
      </c>
      <c r="J4" s="1" t="s">
        <v>30</v>
      </c>
      <c r="K4" s="1" t="s">
        <v>195</v>
      </c>
      <c r="L4" s="1" t="s">
        <v>195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196</v>
      </c>
      <c r="S4" s="1" t="s">
        <v>182</v>
      </c>
      <c r="T4" s="1" t="s">
        <v>183</v>
      </c>
      <c r="U4" s="1" t="s">
        <v>184</v>
      </c>
    </row>
    <row r="5" s="1" customFormat="1" spans="1:21">
      <c r="A5" s="3">
        <v>17885869899</v>
      </c>
      <c r="B5" s="1" t="s">
        <v>169</v>
      </c>
      <c r="C5" s="1" t="s">
        <v>197</v>
      </c>
      <c r="D5" s="1" t="s">
        <v>198</v>
      </c>
      <c r="E5" s="1" t="s">
        <v>199</v>
      </c>
      <c r="F5" s="1" t="s">
        <v>169</v>
      </c>
      <c r="G5" s="1" t="s">
        <v>173</v>
      </c>
      <c r="H5" s="1" t="s">
        <v>174</v>
      </c>
      <c r="I5" s="1" t="s">
        <v>200</v>
      </c>
      <c r="J5" s="1" t="s">
        <v>30</v>
      </c>
      <c r="K5" s="1" t="s">
        <v>201</v>
      </c>
      <c r="L5" s="1" t="s">
        <v>201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202</v>
      </c>
      <c r="S5" s="1" t="s">
        <v>182</v>
      </c>
      <c r="T5" s="1" t="s">
        <v>183</v>
      </c>
      <c r="U5" s="1" t="s">
        <v>184</v>
      </c>
    </row>
    <row r="6" s="1" customFormat="1" spans="1:21">
      <c r="A6" s="3">
        <v>17885680064</v>
      </c>
      <c r="B6" s="1" t="s">
        <v>169</v>
      </c>
      <c r="C6" s="1" t="s">
        <v>203</v>
      </c>
      <c r="D6" s="1" t="s">
        <v>204</v>
      </c>
      <c r="E6" s="1" t="s">
        <v>205</v>
      </c>
      <c r="F6" s="1" t="s">
        <v>169</v>
      </c>
      <c r="G6" s="1" t="s">
        <v>173</v>
      </c>
      <c r="H6" s="1" t="s">
        <v>174</v>
      </c>
      <c r="I6" s="1" t="s">
        <v>206</v>
      </c>
      <c r="J6" s="1" t="s">
        <v>30</v>
      </c>
      <c r="K6" s="1" t="s">
        <v>207</v>
      </c>
      <c r="L6" s="1" t="s">
        <v>208</v>
      </c>
      <c r="M6" s="1" t="s">
        <v>209</v>
      </c>
      <c r="N6" s="1" t="s">
        <v>210</v>
      </c>
      <c r="O6" s="1" t="s">
        <v>178</v>
      </c>
      <c r="P6" s="1" t="s">
        <v>179</v>
      </c>
      <c r="Q6" s="1" t="s">
        <v>180</v>
      </c>
      <c r="R6" s="1" t="s">
        <v>211</v>
      </c>
      <c r="S6" s="1" t="s">
        <v>182</v>
      </c>
      <c r="T6" s="1" t="s">
        <v>183</v>
      </c>
      <c r="U6" s="1" t="s">
        <v>184</v>
      </c>
    </row>
    <row r="7" s="1" customFormat="1" spans="1:21">
      <c r="A7" s="3">
        <v>17885528779</v>
      </c>
      <c r="B7" s="1" t="s">
        <v>169</v>
      </c>
      <c r="C7" s="1" t="s">
        <v>212</v>
      </c>
      <c r="D7" s="1" t="s">
        <v>213</v>
      </c>
      <c r="E7" s="1" t="s">
        <v>214</v>
      </c>
      <c r="F7" s="1" t="s">
        <v>169</v>
      </c>
      <c r="G7" s="1" t="s">
        <v>173</v>
      </c>
      <c r="H7" s="1" t="s">
        <v>174</v>
      </c>
      <c r="I7" s="1" t="s">
        <v>215</v>
      </c>
      <c r="J7" s="1" t="s">
        <v>30</v>
      </c>
      <c r="K7" s="1" t="s">
        <v>216</v>
      </c>
      <c r="L7" s="1" t="s">
        <v>216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217</v>
      </c>
      <c r="S7" s="1" t="s">
        <v>182</v>
      </c>
      <c r="T7" s="1" t="s">
        <v>183</v>
      </c>
      <c r="U7" s="1" t="s">
        <v>184</v>
      </c>
    </row>
    <row r="8" s="1" customFormat="1" spans="1:21">
      <c r="A8" s="3">
        <v>17885467958</v>
      </c>
      <c r="B8" s="1" t="s">
        <v>169</v>
      </c>
      <c r="C8" s="1" t="s">
        <v>218</v>
      </c>
      <c r="D8" s="1" t="s">
        <v>171</v>
      </c>
      <c r="E8" s="1" t="s">
        <v>219</v>
      </c>
      <c r="F8" s="1" t="s">
        <v>169</v>
      </c>
      <c r="G8" s="1" t="s">
        <v>173</v>
      </c>
      <c r="H8" s="1" t="s">
        <v>174</v>
      </c>
      <c r="I8" s="1" t="s">
        <v>220</v>
      </c>
      <c r="J8" s="1" t="s">
        <v>30</v>
      </c>
      <c r="K8" s="1" t="s">
        <v>221</v>
      </c>
      <c r="L8" s="1" t="s">
        <v>221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222</v>
      </c>
      <c r="S8" s="1" t="s">
        <v>182</v>
      </c>
      <c r="T8" s="1" t="s">
        <v>183</v>
      </c>
      <c r="U8" s="1" t="s">
        <v>184</v>
      </c>
    </row>
    <row r="9" s="1" customFormat="1" spans="1:21">
      <c r="A9" s="3">
        <v>17885199139</v>
      </c>
      <c r="B9" s="1" t="s">
        <v>169</v>
      </c>
      <c r="C9" s="1" t="s">
        <v>223</v>
      </c>
      <c r="D9" s="1" t="s">
        <v>224</v>
      </c>
      <c r="E9" s="1" t="s">
        <v>225</v>
      </c>
      <c r="F9" s="1" t="s">
        <v>169</v>
      </c>
      <c r="G9" s="1" t="s">
        <v>173</v>
      </c>
      <c r="H9" s="1" t="s">
        <v>174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228</v>
      </c>
      <c r="S9" s="1" t="s">
        <v>182</v>
      </c>
      <c r="T9" s="1" t="s">
        <v>183</v>
      </c>
      <c r="U9" s="1" t="s">
        <v>184</v>
      </c>
    </row>
    <row r="10" s="1" customFormat="1" spans="1:21">
      <c r="A10" s="3">
        <v>17884333769</v>
      </c>
      <c r="B10" s="1" t="s">
        <v>169</v>
      </c>
      <c r="C10" s="1" t="s">
        <v>229</v>
      </c>
      <c r="D10" s="1" t="s">
        <v>230</v>
      </c>
      <c r="E10" s="1" t="s">
        <v>231</v>
      </c>
      <c r="F10" s="1" t="s">
        <v>169</v>
      </c>
      <c r="G10" s="1" t="s">
        <v>173</v>
      </c>
      <c r="H10" s="1" t="s">
        <v>174</v>
      </c>
      <c r="I10" s="1" t="s">
        <v>232</v>
      </c>
      <c r="J10" s="1" t="s">
        <v>30</v>
      </c>
      <c r="K10" s="1" t="s">
        <v>233</v>
      </c>
      <c r="L10" s="1" t="s">
        <v>233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234</v>
      </c>
      <c r="S10" s="1" t="s">
        <v>182</v>
      </c>
      <c r="T10" s="1" t="s">
        <v>183</v>
      </c>
      <c r="U10" s="1" t="s">
        <v>184</v>
      </c>
    </row>
    <row r="11" s="1" customFormat="1" spans="1:21">
      <c r="A11" s="3">
        <v>17884111035</v>
      </c>
      <c r="B11" s="1" t="s">
        <v>169</v>
      </c>
      <c r="C11" s="1" t="s">
        <v>235</v>
      </c>
      <c r="D11" s="1" t="s">
        <v>236</v>
      </c>
      <c r="E11" s="1" t="s">
        <v>237</v>
      </c>
      <c r="F11" s="1" t="s">
        <v>169</v>
      </c>
      <c r="G11" s="1" t="s">
        <v>173</v>
      </c>
      <c r="H11" s="1" t="s">
        <v>174</v>
      </c>
      <c r="I11" s="1" t="s">
        <v>238</v>
      </c>
      <c r="J11" s="1" t="s">
        <v>30</v>
      </c>
      <c r="K11" s="1" t="s">
        <v>239</v>
      </c>
      <c r="L11" s="1" t="s">
        <v>239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180</v>
      </c>
      <c r="R11" s="1" t="s">
        <v>240</v>
      </c>
      <c r="S11" s="1" t="s">
        <v>182</v>
      </c>
      <c r="T11" s="1" t="s">
        <v>183</v>
      </c>
      <c r="U11" s="1" t="s">
        <v>184</v>
      </c>
    </row>
    <row r="12" s="1" customFormat="1" spans="1:21">
      <c r="A12" s="3">
        <v>17883824226</v>
      </c>
      <c r="B12" s="1" t="s">
        <v>241</v>
      </c>
      <c r="C12" s="1" t="s">
        <v>242</v>
      </c>
      <c r="D12" s="1" t="s">
        <v>243</v>
      </c>
      <c r="E12" s="1" t="s">
        <v>244</v>
      </c>
      <c r="F12" s="1" t="s">
        <v>169</v>
      </c>
      <c r="G12" s="1" t="s">
        <v>173</v>
      </c>
      <c r="H12" s="1" t="s">
        <v>174</v>
      </c>
      <c r="I12" s="1" t="s">
        <v>245</v>
      </c>
      <c r="J12" s="1" t="s">
        <v>30</v>
      </c>
      <c r="K12" s="1" t="s">
        <v>246</v>
      </c>
      <c r="L12" s="1" t="s">
        <v>246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180</v>
      </c>
      <c r="R12" s="1" t="s">
        <v>247</v>
      </c>
      <c r="S12" s="1" t="s">
        <v>182</v>
      </c>
      <c r="T12" s="1" t="s">
        <v>183</v>
      </c>
      <c r="U12" s="1" t="s">
        <v>184</v>
      </c>
    </row>
    <row r="13" s="1" customFormat="1" spans="1:21">
      <c r="A13" s="3">
        <v>17877355549</v>
      </c>
      <c r="B13" s="1" t="s">
        <v>248</v>
      </c>
      <c r="C13" s="1" t="s">
        <v>249</v>
      </c>
      <c r="D13" s="1" t="s">
        <v>250</v>
      </c>
      <c r="E13" s="1" t="s">
        <v>251</v>
      </c>
      <c r="F13" s="1" t="s">
        <v>248</v>
      </c>
      <c r="G13" s="1" t="s">
        <v>173</v>
      </c>
      <c r="H13" s="1" t="s">
        <v>174</v>
      </c>
      <c r="I13" s="1" t="s">
        <v>252</v>
      </c>
      <c r="J13" s="1" t="s">
        <v>30</v>
      </c>
      <c r="K13" s="1" t="s">
        <v>253</v>
      </c>
      <c r="L13" s="1" t="s">
        <v>253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180</v>
      </c>
      <c r="R13" s="1" t="s">
        <v>254</v>
      </c>
      <c r="S13" s="1" t="s">
        <v>182</v>
      </c>
      <c r="T13" s="1" t="s">
        <v>183</v>
      </c>
      <c r="U13" s="1" t="s">
        <v>184</v>
      </c>
    </row>
    <row r="14" s="1" customFormat="1" spans="1:21">
      <c r="A14" s="3">
        <v>17876238388</v>
      </c>
      <c r="B14" s="1" t="s">
        <v>248</v>
      </c>
      <c r="C14" s="1" t="s">
        <v>255</v>
      </c>
      <c r="D14" s="1" t="s">
        <v>256</v>
      </c>
      <c r="E14" s="1" t="s">
        <v>257</v>
      </c>
      <c r="F14" s="1" t="s">
        <v>241</v>
      </c>
      <c r="G14" s="1" t="s">
        <v>173</v>
      </c>
      <c r="H14" s="1" t="s">
        <v>174</v>
      </c>
      <c r="I14" s="1" t="s">
        <v>258</v>
      </c>
      <c r="J14" s="1" t="s">
        <v>30</v>
      </c>
      <c r="K14" s="1" t="s">
        <v>259</v>
      </c>
      <c r="L14" s="1" t="s">
        <v>259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180</v>
      </c>
      <c r="R14" s="1" t="s">
        <v>260</v>
      </c>
      <c r="S14" s="1" t="s">
        <v>182</v>
      </c>
      <c r="T14" s="1" t="s">
        <v>183</v>
      </c>
      <c r="U14" s="1" t="s">
        <v>184</v>
      </c>
    </row>
    <row r="15" s="1" customFormat="1" spans="1:21">
      <c r="A15" s="3">
        <v>17876190404</v>
      </c>
      <c r="B15" s="1" t="s">
        <v>248</v>
      </c>
      <c r="C15" s="1" t="s">
        <v>261</v>
      </c>
      <c r="D15" s="1" t="s">
        <v>262</v>
      </c>
      <c r="E15" s="1" t="s">
        <v>263</v>
      </c>
      <c r="F15" s="1" t="s">
        <v>241</v>
      </c>
      <c r="G15" s="1" t="s">
        <v>173</v>
      </c>
      <c r="H15" s="1" t="s">
        <v>174</v>
      </c>
      <c r="I15" s="1" t="s">
        <v>264</v>
      </c>
      <c r="J15" s="1" t="s">
        <v>30</v>
      </c>
      <c r="K15" s="1" t="s">
        <v>265</v>
      </c>
      <c r="L15" s="1" t="s">
        <v>265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180</v>
      </c>
      <c r="R15" s="1" t="s">
        <v>266</v>
      </c>
      <c r="S15" s="1" t="s">
        <v>182</v>
      </c>
      <c r="T15" s="1" t="s">
        <v>183</v>
      </c>
      <c r="U15" s="1" t="s">
        <v>184</v>
      </c>
    </row>
    <row r="16" s="1" customFormat="1" spans="1:21">
      <c r="A16" s="3">
        <v>17872398391</v>
      </c>
      <c r="B16" s="1" t="s">
        <v>248</v>
      </c>
      <c r="C16" s="1" t="s">
        <v>267</v>
      </c>
      <c r="D16" s="1" t="s">
        <v>268</v>
      </c>
      <c r="E16" s="1" t="s">
        <v>269</v>
      </c>
      <c r="F16" s="1" t="s">
        <v>248</v>
      </c>
      <c r="G16" s="1" t="s">
        <v>173</v>
      </c>
      <c r="H16" s="1" t="s">
        <v>174</v>
      </c>
      <c r="I16" s="1" t="s">
        <v>270</v>
      </c>
      <c r="J16" s="1" t="s">
        <v>30</v>
      </c>
      <c r="K16" s="1" t="s">
        <v>271</v>
      </c>
      <c r="L16" s="1" t="s">
        <v>271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180</v>
      </c>
      <c r="R16" s="1" t="s">
        <v>272</v>
      </c>
      <c r="S16" s="1" t="s">
        <v>182</v>
      </c>
      <c r="T16" s="1" t="s">
        <v>183</v>
      </c>
      <c r="U16" s="1" t="s">
        <v>184</v>
      </c>
    </row>
    <row r="17" s="1" customFormat="1" spans="1:21">
      <c r="A17" s="3">
        <v>17871487878</v>
      </c>
      <c r="B17" s="1" t="s">
        <v>273</v>
      </c>
      <c r="C17" s="1" t="s">
        <v>274</v>
      </c>
      <c r="D17" s="1" t="s">
        <v>275</v>
      </c>
      <c r="E17" s="1" t="s">
        <v>276</v>
      </c>
      <c r="F17" s="1" t="s">
        <v>169</v>
      </c>
      <c r="G17" s="1" t="s">
        <v>173</v>
      </c>
      <c r="H17" s="1" t="s">
        <v>174</v>
      </c>
      <c r="I17" s="1" t="s">
        <v>277</v>
      </c>
      <c r="J17" s="1" t="s">
        <v>30</v>
      </c>
      <c r="K17" s="1" t="s">
        <v>278</v>
      </c>
      <c r="L17" s="1" t="s">
        <v>278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180</v>
      </c>
      <c r="R17" s="1" t="s">
        <v>279</v>
      </c>
      <c r="S17" s="1" t="s">
        <v>182</v>
      </c>
      <c r="T17" s="1" t="s">
        <v>183</v>
      </c>
      <c r="U17" s="1" t="s">
        <v>184</v>
      </c>
    </row>
    <row r="18" s="1" customFormat="1" spans="1:21">
      <c r="A18" s="3">
        <v>17856712454</v>
      </c>
      <c r="B18" s="1" t="s">
        <v>280</v>
      </c>
      <c r="C18" s="1" t="s">
        <v>281</v>
      </c>
      <c r="D18" s="1" t="s">
        <v>282</v>
      </c>
      <c r="E18" s="1" t="s">
        <v>283</v>
      </c>
      <c r="F18" s="1" t="s">
        <v>169</v>
      </c>
      <c r="G18" s="1" t="s">
        <v>173</v>
      </c>
      <c r="H18" s="1" t="s">
        <v>174</v>
      </c>
      <c r="I18" s="1" t="s">
        <v>284</v>
      </c>
      <c r="J18" s="1" t="s">
        <v>30</v>
      </c>
      <c r="K18" s="1" t="s">
        <v>285</v>
      </c>
      <c r="L18" s="1" t="s">
        <v>285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180</v>
      </c>
      <c r="R18" s="1" t="s">
        <v>286</v>
      </c>
      <c r="S18" s="1" t="s">
        <v>182</v>
      </c>
      <c r="T18" s="1" t="s">
        <v>183</v>
      </c>
      <c r="U18" s="1" t="s">
        <v>184</v>
      </c>
    </row>
    <row r="19" s="1" customFormat="1" spans="1:21">
      <c r="A19" s="3">
        <v>17843001444</v>
      </c>
      <c r="B19" s="1" t="s">
        <v>287</v>
      </c>
      <c r="C19" s="1" t="s">
        <v>288</v>
      </c>
      <c r="D19" s="1" t="s">
        <v>289</v>
      </c>
      <c r="E19" s="1" t="s">
        <v>290</v>
      </c>
      <c r="F19" s="1" t="s">
        <v>169</v>
      </c>
      <c r="G19" s="1" t="s">
        <v>173</v>
      </c>
      <c r="H19" s="1" t="s">
        <v>174</v>
      </c>
      <c r="I19" s="1" t="s">
        <v>291</v>
      </c>
      <c r="J19" s="1" t="s">
        <v>30</v>
      </c>
      <c r="K19" s="1" t="s">
        <v>292</v>
      </c>
      <c r="L19" s="1" t="s">
        <v>292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180</v>
      </c>
      <c r="R19" s="1" t="s">
        <v>293</v>
      </c>
      <c r="S19" s="1" t="s">
        <v>182</v>
      </c>
      <c r="T19" s="1" t="s">
        <v>183</v>
      </c>
      <c r="U19" s="1" t="s">
        <v>184</v>
      </c>
    </row>
    <row r="20" s="1" customFormat="1" spans="1:21">
      <c r="A20" s="3">
        <v>17837524723</v>
      </c>
      <c r="B20" s="1" t="s">
        <v>294</v>
      </c>
      <c r="C20" s="1" t="s">
        <v>295</v>
      </c>
      <c r="D20" s="1" t="s">
        <v>296</v>
      </c>
      <c r="E20" s="1" t="s">
        <v>297</v>
      </c>
      <c r="F20" s="1" t="s">
        <v>169</v>
      </c>
      <c r="G20" s="1" t="s">
        <v>173</v>
      </c>
      <c r="H20" s="1" t="s">
        <v>174</v>
      </c>
      <c r="I20" s="1" t="s">
        <v>298</v>
      </c>
      <c r="J20" s="1" t="s">
        <v>30</v>
      </c>
      <c r="K20" s="1" t="s">
        <v>299</v>
      </c>
      <c r="L20" s="1" t="s">
        <v>299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180</v>
      </c>
      <c r="R20" s="1" t="s">
        <v>300</v>
      </c>
      <c r="S20" s="1" t="s">
        <v>182</v>
      </c>
      <c r="T20" s="1" t="s">
        <v>183</v>
      </c>
      <c r="U20" s="1" t="s">
        <v>184</v>
      </c>
    </row>
    <row r="21" s="1" customFormat="1" spans="1:21">
      <c r="A21" s="3">
        <v>17800390473</v>
      </c>
      <c r="B21" s="1" t="s">
        <v>301</v>
      </c>
      <c r="C21" s="1" t="s">
        <v>302</v>
      </c>
      <c r="D21" s="1" t="s">
        <v>303</v>
      </c>
      <c r="E21" s="1" t="s">
        <v>304</v>
      </c>
      <c r="F21" s="1" t="s">
        <v>305</v>
      </c>
      <c r="G21" s="1" t="s">
        <v>173</v>
      </c>
      <c r="H21" s="1" t="s">
        <v>174</v>
      </c>
      <c r="I21" s="1" t="s">
        <v>306</v>
      </c>
      <c r="J21" s="1" t="s">
        <v>30</v>
      </c>
      <c r="K21" s="1" t="s">
        <v>307</v>
      </c>
      <c r="L21" s="1" t="s">
        <v>307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180</v>
      </c>
      <c r="R21" s="1" t="s">
        <v>308</v>
      </c>
      <c r="S21" s="1" t="s">
        <v>182</v>
      </c>
      <c r="T21" s="1" t="s">
        <v>183</v>
      </c>
      <c r="U21" s="1" t="s">
        <v>184</v>
      </c>
    </row>
    <row r="22" s="1" customFormat="1" spans="1:21">
      <c r="A22" s="3">
        <v>17797783013</v>
      </c>
      <c r="B22" s="1" t="s">
        <v>309</v>
      </c>
      <c r="C22" s="1" t="s">
        <v>310</v>
      </c>
      <c r="D22" s="1" t="s">
        <v>311</v>
      </c>
      <c r="E22" s="1" t="s">
        <v>312</v>
      </c>
      <c r="F22" s="1" t="s">
        <v>248</v>
      </c>
      <c r="G22" s="1" t="s">
        <v>173</v>
      </c>
      <c r="H22" s="1" t="s">
        <v>174</v>
      </c>
      <c r="I22" s="1" t="s">
        <v>313</v>
      </c>
      <c r="J22" s="1" t="s">
        <v>30</v>
      </c>
      <c r="K22" s="1" t="s">
        <v>314</v>
      </c>
      <c r="L22" s="1" t="s">
        <v>314</v>
      </c>
      <c r="M22" s="1" t="s">
        <v>177</v>
      </c>
      <c r="N22" s="1" t="s">
        <v>177</v>
      </c>
      <c r="O22" s="1" t="s">
        <v>178</v>
      </c>
      <c r="P22" s="1" t="s">
        <v>179</v>
      </c>
      <c r="Q22" s="1" t="s">
        <v>180</v>
      </c>
      <c r="R22" s="1" t="s">
        <v>315</v>
      </c>
      <c r="S22" s="1" t="s">
        <v>182</v>
      </c>
      <c r="T22" s="1" t="s">
        <v>183</v>
      </c>
      <c r="U22" s="1" t="s">
        <v>184</v>
      </c>
    </row>
    <row r="23" s="1" customFormat="1" spans="1:21">
      <c r="A23" s="3">
        <v>17782907483</v>
      </c>
      <c r="B23" s="1" t="s">
        <v>316</v>
      </c>
      <c r="C23" s="1" t="s">
        <v>317</v>
      </c>
      <c r="D23" s="1" t="s">
        <v>318</v>
      </c>
      <c r="E23" s="1" t="s">
        <v>319</v>
      </c>
      <c r="F23" s="1" t="s">
        <v>169</v>
      </c>
      <c r="G23" s="1" t="s">
        <v>173</v>
      </c>
      <c r="H23" s="1" t="s">
        <v>174</v>
      </c>
      <c r="I23" s="1" t="s">
        <v>320</v>
      </c>
      <c r="J23" s="1" t="s">
        <v>30</v>
      </c>
      <c r="K23" s="1" t="s">
        <v>321</v>
      </c>
      <c r="L23" s="1" t="s">
        <v>321</v>
      </c>
      <c r="M23" s="1" t="s">
        <v>177</v>
      </c>
      <c r="N23" s="1" t="s">
        <v>177</v>
      </c>
      <c r="O23" s="1" t="s">
        <v>178</v>
      </c>
      <c r="P23" s="1" t="s">
        <v>179</v>
      </c>
      <c r="Q23" s="1" t="s">
        <v>180</v>
      </c>
      <c r="R23" s="1" t="s">
        <v>322</v>
      </c>
      <c r="S23" s="1" t="s">
        <v>182</v>
      </c>
      <c r="T23" s="1" t="s">
        <v>183</v>
      </c>
      <c r="U23" s="1" t="s">
        <v>184</v>
      </c>
    </row>
    <row r="24" s="1" customFormat="1" spans="1:21">
      <c r="A24" s="3">
        <v>17782365683</v>
      </c>
      <c r="B24" s="1" t="s">
        <v>323</v>
      </c>
      <c r="C24" s="1" t="s">
        <v>324</v>
      </c>
      <c r="D24" s="1" t="s">
        <v>325</v>
      </c>
      <c r="E24" s="1" t="s">
        <v>326</v>
      </c>
      <c r="F24" s="1" t="s">
        <v>241</v>
      </c>
      <c r="G24" s="1" t="s">
        <v>173</v>
      </c>
      <c r="H24" s="1" t="s">
        <v>174</v>
      </c>
      <c r="I24" s="1" t="s">
        <v>327</v>
      </c>
      <c r="J24" s="1" t="s">
        <v>30</v>
      </c>
      <c r="K24" s="1" t="s">
        <v>328</v>
      </c>
      <c r="L24" s="1" t="s">
        <v>328</v>
      </c>
      <c r="M24" s="1" t="s">
        <v>177</v>
      </c>
      <c r="N24" s="1" t="s">
        <v>177</v>
      </c>
      <c r="O24" s="1" t="s">
        <v>178</v>
      </c>
      <c r="P24" s="1" t="s">
        <v>179</v>
      </c>
      <c r="Q24" s="1" t="s">
        <v>180</v>
      </c>
      <c r="R24" s="1" t="s">
        <v>329</v>
      </c>
      <c r="S24" s="1" t="s">
        <v>182</v>
      </c>
      <c r="T24" s="1" t="s">
        <v>183</v>
      </c>
      <c r="U24" s="1" t="s">
        <v>184</v>
      </c>
    </row>
    <row r="25" s="1" customFormat="1" spans="1:21">
      <c r="A25" s="3">
        <v>17728696562</v>
      </c>
      <c r="B25" s="1" t="s">
        <v>330</v>
      </c>
      <c r="C25" s="1" t="s">
        <v>331</v>
      </c>
      <c r="D25" s="1" t="s">
        <v>332</v>
      </c>
      <c r="E25" s="1" t="s">
        <v>333</v>
      </c>
      <c r="F25" s="1" t="s">
        <v>169</v>
      </c>
      <c r="G25" s="1" t="s">
        <v>173</v>
      </c>
      <c r="H25" s="1" t="s">
        <v>174</v>
      </c>
      <c r="I25" s="1" t="s">
        <v>334</v>
      </c>
      <c r="J25" s="1" t="s">
        <v>30</v>
      </c>
      <c r="K25" s="1" t="s">
        <v>335</v>
      </c>
      <c r="L25" s="1" t="s">
        <v>335</v>
      </c>
      <c r="M25" s="1" t="s">
        <v>177</v>
      </c>
      <c r="N25" s="1" t="s">
        <v>177</v>
      </c>
      <c r="O25" s="1" t="s">
        <v>178</v>
      </c>
      <c r="P25" s="1" t="s">
        <v>179</v>
      </c>
      <c r="Q25" s="1" t="s">
        <v>180</v>
      </c>
      <c r="R25" s="1" t="s">
        <v>336</v>
      </c>
      <c r="S25" s="1" t="s">
        <v>182</v>
      </c>
      <c r="T25" s="1" t="s">
        <v>183</v>
      </c>
      <c r="U25" s="1" t="s">
        <v>184</v>
      </c>
    </row>
    <row r="26" s="1" customFormat="1" spans="1:21">
      <c r="A26" s="3">
        <v>17517463853</v>
      </c>
      <c r="B26" s="1" t="s">
        <v>337</v>
      </c>
      <c r="C26" s="1" t="s">
        <v>338</v>
      </c>
      <c r="D26" s="1" t="s">
        <v>339</v>
      </c>
      <c r="E26" s="1" t="s">
        <v>340</v>
      </c>
      <c r="F26" s="1" t="s">
        <v>169</v>
      </c>
      <c r="G26" s="1" t="s">
        <v>173</v>
      </c>
      <c r="H26" s="1" t="s">
        <v>174</v>
      </c>
      <c r="I26" s="1" t="s">
        <v>341</v>
      </c>
      <c r="J26" s="1" t="s">
        <v>30</v>
      </c>
      <c r="K26" s="1" t="s">
        <v>342</v>
      </c>
      <c r="L26" s="1" t="s">
        <v>342</v>
      </c>
      <c r="M26" s="1" t="s">
        <v>177</v>
      </c>
      <c r="N26" s="1" t="s">
        <v>177</v>
      </c>
      <c r="O26" s="1" t="s">
        <v>178</v>
      </c>
      <c r="P26" s="1" t="s">
        <v>179</v>
      </c>
      <c r="Q26" s="1" t="s">
        <v>180</v>
      </c>
      <c r="R26" s="1" t="s">
        <v>343</v>
      </c>
      <c r="S26" s="1" t="s">
        <v>182</v>
      </c>
      <c r="T26" s="1" t="s">
        <v>183</v>
      </c>
      <c r="U26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2022-05-07T01:21:52Z</dcterms:created>
  <dcterms:modified xsi:type="dcterms:W3CDTF">2022-05-07T01:50:14Z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0BF2E2A1F4474333A0EE21E03E77F152</vt:lpwstr>
  </property>
  <property fmtid="{D5CDD505-2E9C-101B-9397-08002B2CF9AE}" pid="3" name="KSOProductBuildVer">
    <vt:lpwstr>2052-11.1.0.11636</vt:lpwstr>
  </property>
</Properties>
</file>