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<sst xmlns="http://schemas.openxmlformats.org/spreadsheetml/2006/main" count="890" uniqueCount="353">
  <si>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</si>
  <si>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</si>
  <si>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</si>
  <si>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</si>
  <si>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</si>
  <si>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</si>
  <si>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</si>
  <si>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</si>
  <si>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</si>
  <si>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</si>
  <si>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</si>
  <si>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</si>
  <si>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</si>
  <si>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</si>
  <si>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</si>
  <si>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</si>
  <si>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</si>
  <si>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</si>
  <si>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</si>
  <si>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</si>
  <si>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</si>
  <si>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</si>
  <si>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</si>
  <si>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</si>
  <si>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</si>
  <si>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17688663806	</t>
  </si>
  <si>
    <t>Ctrip</t>
  </si>
  <si>
    <t>正常</t>
  </si>
  <si>
    <t>[沙莫尼蒙勃朗]阿尔皮纳埃克莱克蒂克酒店(Alpina Eclectic Hotel)(48386674)</t>
  </si>
  <si>
    <t>标准双人床房&lt;不退款&gt;&lt;2人入住&gt;</t>
  </si>
  <si>
    <t>USD</t>
  </si>
  <si>
    <t>Dangel/Kevin,Behra/Elodie</t>
  </si>
  <si>
    <t>CA5326220507USD</t>
  </si>
  <si>
    <t>未提现</t>
  </si>
  <si>
    <t>携程开票</t>
  </si>
  <si>
    <t xml:space="preserve">2476141	</t>
  </si>
  <si>
    <t xml:space="preserve">147498172	</t>
  </si>
  <si>
    <t xml:space="preserve">17752547742	</t>
  </si>
  <si>
    <t>[迪拜]金色郁金香阿尔巴沙酒店(Golden Tulip Al Barsha Hotel)(37199226)</t>
  </si>
  <si>
    <t>高级房&lt;不退款&gt;&lt;2人入住&gt;</t>
  </si>
  <si>
    <t>Gomes/Ashis</t>
  </si>
  <si>
    <t xml:space="preserve">2494875	</t>
  </si>
  <si>
    <t xml:space="preserve">	</t>
  </si>
  <si>
    <t xml:space="preserve">17780700589	</t>
  </si>
  <si>
    <t>[巴厘岛]巴厘岛努沙杜瓦海滩度假村索菲特酒店(Sofitel Bali Nusa Dua Beach Resort)(40721506)</t>
  </si>
  <si>
    <t>奢华房&lt;不退款&gt;&lt;2人入住&gt;</t>
  </si>
  <si>
    <t>lee/eun ju</t>
  </si>
  <si>
    <t xml:space="preserve">2503885	</t>
  </si>
  <si>
    <t xml:space="preserve">Party2626511	</t>
  </si>
  <si>
    <t xml:space="preserve">17835599534	</t>
  </si>
  <si>
    <t>[哈默史密斯-富勒姆区]伦敦牧羊人布什多赛特酒店(Dorsett Shepherds Bush London)(37206742)</t>
  </si>
  <si>
    <t>双人房&lt;2人入住&gt;&lt;不退款&gt;</t>
  </si>
  <si>
    <t>MacQuarrie/John Kenneth</t>
  </si>
  <si>
    <t xml:space="preserve">2521162	</t>
  </si>
  <si>
    <t xml:space="preserve">566782	</t>
  </si>
  <si>
    <t xml:space="preserve">17856309429	</t>
  </si>
  <si>
    <t>[马德里]新马德里酒店(Hotel Nuevo Madrid)(37201111)</t>
  </si>
  <si>
    <t>标准双人或双床房&lt;不退款&gt;&lt;2人入住&gt;</t>
  </si>
  <si>
    <t>Vilchez/Jose,Pinasco de Vilchez/Ava</t>
  </si>
  <si>
    <t xml:space="preserve">2527230	</t>
  </si>
  <si>
    <t xml:space="preserve">EXP-1932532810	</t>
  </si>
  <si>
    <t xml:space="preserve">17856400065	</t>
  </si>
  <si>
    <t>[吉尔福德]基尔弗德港口酒店(Guildford Harbour Hotel)(37201805)</t>
  </si>
  <si>
    <t>豪华双人房&lt;不退款&gt;&lt;2人入住&gt;</t>
  </si>
  <si>
    <t>Maull/Stephen</t>
  </si>
  <si>
    <t xml:space="preserve">2527267	</t>
  </si>
  <si>
    <t xml:space="preserve">9403SD065430	</t>
  </si>
  <si>
    <t xml:space="preserve">17858377499	</t>
  </si>
  <si>
    <t>[马六甲]马六甲欧罗富豪酒店(Euro Rich Hotel Melaka)(48041989)</t>
  </si>
  <si>
    <t>高级家庭房&lt;不退款&gt;&lt;2人入住&gt;</t>
  </si>
  <si>
    <t>HAFIZUDDIN BIN AZHAR/MUHAMMAD,HAFIZUDDIN BIN AZHAR/MUHAMMAD</t>
  </si>
  <si>
    <t xml:space="preserve">2528195	</t>
  </si>
  <si>
    <t xml:space="preserve">6161764	</t>
  </si>
  <si>
    <t xml:space="preserve">17864548774	</t>
  </si>
  <si>
    <t>[曼谷]阿瓦尼阿特里姆曼谷酒店(SHA认证)(Avani Atrium Bangkok Hotel (SHA Certified))(37203036)</t>
  </si>
  <si>
    <t>阿瓦尼尊贵房&lt;不退款&gt;&lt;2人入住&gt;</t>
  </si>
  <si>
    <t>Faikrua/Witchaya,Faikrua/Witchaya</t>
  </si>
  <si>
    <t xml:space="preserve">53374484	</t>
  </si>
  <si>
    <t xml:space="preserve">17864755478	</t>
  </si>
  <si>
    <t>[吉隆坡]吉隆坡千禧大酒店(Grand Millennium Kuala Lumpur)(48315392)</t>
  </si>
  <si>
    <t>豪华特大床房&lt;2人入住&gt;&lt;不退款&gt;&lt;早餐&gt;</t>
  </si>
  <si>
    <t>NERCISSIAN/ZAREH</t>
  </si>
  <si>
    <t xml:space="preserve">25909475	</t>
  </si>
  <si>
    <t xml:space="preserve">17869082781	</t>
  </si>
  <si>
    <t>[尼科西亚]洛伊提克酒店(Royiatiko Hotel)(37241106)</t>
  </si>
  <si>
    <t>标准大床房&lt;2人入住&gt;&lt;不退款&gt;&lt;早餐&gt;</t>
  </si>
  <si>
    <t>van Bleek/Claudia</t>
  </si>
  <si>
    <t xml:space="preserve">38843	</t>
  </si>
  <si>
    <t xml:space="preserve">17871796823	</t>
  </si>
  <si>
    <t>[釜山]釜山海云台温德姆华美达安可酒店(Ramada Encore by Wyndham Busan Haeundae)(39043548)</t>
  </si>
  <si>
    <t>高级双人床房&lt;不退款&gt;&lt;2人入住&gt;</t>
  </si>
  <si>
    <t>SONG/MINHYE</t>
  </si>
  <si>
    <t xml:space="preserve">22337400	</t>
  </si>
  <si>
    <t xml:space="preserve">17874980006	</t>
  </si>
  <si>
    <t>[旧金山]温莎堡酒店(Winsor Hotel)(40126104)</t>
  </si>
  <si>
    <t>豪华房公用浴室&lt;不退款&gt;&lt;2人入住&gt;</t>
  </si>
  <si>
    <t>Jones/Ma Elena</t>
  </si>
  <si>
    <t xml:space="preserve">Acknowledged	</t>
  </si>
  <si>
    <t xml:space="preserve">17875731319	</t>
  </si>
  <si>
    <t>行政三人房&lt;2人入住&gt;&lt;不退款&gt;</t>
  </si>
  <si>
    <t>Suraphel/Bethlehem</t>
  </si>
  <si>
    <t xml:space="preserve">17878112793	</t>
  </si>
  <si>
    <t>[第比利斯]第比利斯中心宜必思尚品酒店(Ibis Styles Tbilisi Center)(37222773)</t>
  </si>
  <si>
    <t>Salama/khaled Reda</t>
  </si>
  <si>
    <t xml:space="preserve">17878634913	</t>
  </si>
  <si>
    <t>[查尔斯顿]乔治街零号酒店(Zero George Street)(39615878)</t>
  </si>
  <si>
    <t>阳台大床房&lt;不退款&gt;&lt;2人入住&gt;</t>
  </si>
  <si>
    <t>Kimi/Paul</t>
  </si>
  <si>
    <t xml:space="preserve">2533395	</t>
  </si>
  <si>
    <t xml:space="preserve">33862	</t>
  </si>
  <si>
    <t xml:space="preserve">17878757439	</t>
  </si>
  <si>
    <t>[雅加达]雅加达哈莫尼美爵酒店(Grand Mercure Jakarta Harmoni)(37235008)</t>
  </si>
  <si>
    <t>高级双床房&lt;不退款&gt;&lt;2人入住&gt;</t>
  </si>
  <si>
    <t>Halim/Tony</t>
  </si>
  <si>
    <t xml:space="preserve">17884079511	</t>
  </si>
  <si>
    <t>[波德申]我家民宿(My Family Hotel)(39647944)</t>
  </si>
  <si>
    <t>豪华间&lt;不退款&gt;&lt;2人入住&gt;</t>
  </si>
  <si>
    <t>Of War/God,Of War/God</t>
  </si>
  <si>
    <t>取消</t>
  </si>
  <si>
    <t xml:space="preserve">17884202147	</t>
  </si>
  <si>
    <t>[茂物市]茂物阿斯顿桑图湖度假村和会议中心(ASTON Sentul Lake Resort &amp; Conference Center)(37211633)</t>
  </si>
  <si>
    <t>豪华池景客房&lt;早餐&gt;&lt;不退款&gt;&lt;2人入住&gt;</t>
  </si>
  <si>
    <t>Siang siang/Michelle</t>
  </si>
  <si>
    <t xml:space="preserve">88814	</t>
  </si>
  <si>
    <t xml:space="preserve">17884353921	</t>
  </si>
  <si>
    <t>[吉隆坡]吉隆坡君悦酒店(Grand Hyatt Kuala Lumpur)(37347157)</t>
  </si>
  <si>
    <t>超值双床房&lt;不退款&gt;&lt;2人入住&gt;</t>
  </si>
  <si>
    <t>BAO/CHENG</t>
  </si>
  <si>
    <t xml:space="preserve">2534908	</t>
  </si>
  <si>
    <t xml:space="preserve">17884682833	</t>
  </si>
  <si>
    <t>[古来县]新山帕拉佐酒店(Palazzo Hotel Kulai)(43626301)</t>
  </si>
  <si>
    <t>标准双人间&lt;不退款&gt;&lt;2人入住&gt;</t>
  </si>
  <si>
    <t>Mohd amran/Syazrul,Mohd amran/Syazrul,Mohd amran/Syazrul,Mohd amran/Syazrul</t>
  </si>
  <si>
    <t xml:space="preserve">17885538456	</t>
  </si>
  <si>
    <t>[曼谷]曼谷是隆巴利酒店(Bally Suite Silom Bangkok)(37054550)</t>
  </si>
  <si>
    <t>豪华房&lt;不退款&gt;&lt;2人入住&gt;</t>
  </si>
  <si>
    <t>boontherng/priyakorn</t>
  </si>
  <si>
    <t xml:space="preserve">17885672075	</t>
  </si>
  <si>
    <t>[万隆市]苏卡姆亚巴斯德2号红门酒店(RedDoorz Plus @ Sukamulya Pasteur 2)(39670237)</t>
  </si>
  <si>
    <t>家庭房&lt;2人入住&gt;&lt;不退款&gt;&lt;早餐&gt;</t>
  </si>
  <si>
    <t>hermanto/benny</t>
  </si>
  <si>
    <t xml:space="preserve">2535551	</t>
  </si>
  <si>
    <t xml:space="preserve">17885742627	</t>
  </si>
  <si>
    <t>[巴黎]环球18酒店(Hotel du Globe 18)(39681174)</t>
  </si>
  <si>
    <t>双人间&lt;不退款&gt;&lt;2人入住&gt;</t>
  </si>
  <si>
    <t>wakry /WakryGassama</t>
  </si>
  <si>
    <t xml:space="preserve">2535587	</t>
  </si>
  <si>
    <t xml:space="preserve">14060201	</t>
  </si>
  <si>
    <t xml:space="preserve">17885935891	</t>
  </si>
  <si>
    <t>[拉沙佩勒－圣梅曼]西奥尔良 - 圣梅曼礼拜堂普瑞米尔经典酒店(Premiere Classe Orleans Ouest - La Chapelle St Mesmin)(39683526)</t>
  </si>
  <si>
    <t>标准大床房&lt;不退款&gt;&lt;2人入住&gt;</t>
  </si>
  <si>
    <t>Lamjaj/Salah</t>
  </si>
  <si>
    <t xml:space="preserve">33692UC001090	</t>
  </si>
  <si>
    <t xml:space="preserve">17888860361	</t>
  </si>
  <si>
    <t>[特里尼亚克]普瑞米尔圣纳扎尔特里纳克经典酒店(Premiere Classe Saint Nazaire - Trignac)(40617300)</t>
  </si>
  <si>
    <t>标准3张单人床房&lt;不退款&gt;&lt;2人入住&gt;</t>
  </si>
  <si>
    <t>MAUROUARD/JULIEN</t>
  </si>
  <si>
    <t xml:space="preserve">33753UC000561	</t>
  </si>
  <si>
    <t xml:space="preserve">17889159258	</t>
  </si>
  <si>
    <t>[纽约]曼哈顿金融区假日酒店(Holiday Inn Manhattan Financial District, an Ihg Hotel)(37202426)</t>
  </si>
  <si>
    <t>特大床房-带无障碍淋浴</t>
  </si>
  <si>
    <t>Brensson/Nancy</t>
  </si>
  <si>
    <t>，</t>
  </si>
  <si>
    <t>A220507092718481</t>
  </si>
  <si>
    <t>USD / HKD 当前参考汇率: 7.84985</t>
  </si>
  <si>
    <t>总计： 6011 USD/
47185.45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</si>
  <si>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</si>
  <si>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</si>
  <si>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</si>
  <si>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</si>
  <si>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</si>
  <si>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</si>
  <si>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</si>
  <si>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</si>
  <si>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</si>
  <si>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</si>
  <si>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</si>
  <si>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</si>
  <si>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</si>
  <si>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</si>
  <si>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</si>
  <si>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</si>
  <si>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</si>
  <si>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</si>
  <si>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2022-05-03</t>
  </si>
  <si>
    <t>2535869</t>
  </si>
  <si>
    <t>曼哈顿金融区假日酒店</t>
  </si>
  <si>
    <t>Brensson Nancy</t>
  </si>
  <si>
    <t>2022-05-04</t>
  </si>
  <si>
    <t>退房日周结</t>
  </si>
  <si>
    <t>1443.92</t>
  </si>
  <si>
    <t>218.00</t>
  </si>
  <si>
    <t>0</t>
  </si>
  <si>
    <t>0.00</t>
  </si>
  <si>
    <t>携程盛景国际直连</t>
  </si>
  <si>
    <t>01.010677</t>
  </si>
  <si>
    <t>2022-05-03 22:44:41</t>
  </si>
  <si>
    <t>否</t>
  </si>
  <si>
    <t>汇智国际旅游发展有限公司</t>
  </si>
  <si>
    <t>直连</t>
  </si>
  <si>
    <t>2535829</t>
  </si>
  <si>
    <t>普瑞米尔圣纳扎尔特里纳克经典酒店</t>
  </si>
  <si>
    <t>MAUROUARD JULIEN</t>
  </si>
  <si>
    <t>317.93</t>
  </si>
  <si>
    <t>48.00</t>
  </si>
  <si>
    <t>2022-05-03 21:56:29</t>
  </si>
  <si>
    <t>2535658</t>
  </si>
  <si>
    <t>西奥尔良 - 圣梅曼礼拜堂普瑞米尔经典酒店</t>
  </si>
  <si>
    <t>Lamjaj Salah</t>
  </si>
  <si>
    <t>271.56</t>
  </si>
  <si>
    <t>41.00</t>
  </si>
  <si>
    <t>2022-05-03 19:20:22</t>
  </si>
  <si>
    <t>2535587</t>
  </si>
  <si>
    <t>环球 18 号酒店</t>
  </si>
  <si>
    <t>wakry WakryGassama</t>
  </si>
  <si>
    <t>470.27</t>
  </si>
  <si>
    <t>71.00</t>
  </si>
  <si>
    <t>2022-05-03 17:56:40</t>
  </si>
  <si>
    <t>2535551</t>
  </si>
  <si>
    <t>苏卡姆亚巴斯德2号红门酒店</t>
  </si>
  <si>
    <t>hermanto benny</t>
  </si>
  <si>
    <t>152.34</t>
  </si>
  <si>
    <t>23.00</t>
  </si>
  <si>
    <t>2022-05-03 17:28:57</t>
  </si>
  <si>
    <t>2535521</t>
  </si>
  <si>
    <t>曼谷是隆巴利酒店</t>
  </si>
  <si>
    <t>boontherng priyakorn</t>
  </si>
  <si>
    <t>132.47</t>
  </si>
  <si>
    <t>20.00</t>
  </si>
  <si>
    <t>2022-05-03 16:33:37</t>
  </si>
  <si>
    <t>2535121</t>
  </si>
  <si>
    <t>古来广场酒店</t>
  </si>
  <si>
    <t>Mohd amran Syazrul,Mohd amran Syazrul,Mohd amran Syazrul,Mohd amran Syazrul</t>
  </si>
  <si>
    <t>291.43</t>
  </si>
  <si>
    <t>44.00</t>
  </si>
  <si>
    <t>2022-05-03 11:16:26</t>
  </si>
  <si>
    <t>2534908</t>
  </si>
  <si>
    <t>吉隆坡凯悦酒店</t>
  </si>
  <si>
    <t>BAO CHENG</t>
  </si>
  <si>
    <t>1139.24</t>
  </si>
  <si>
    <t>172.00</t>
  </si>
  <si>
    <t>2022-05-03 07:55:04</t>
  </si>
  <si>
    <t>2534775</t>
  </si>
  <si>
    <t>茂物阿斯顿桑图湖度假村和会议中心</t>
  </si>
  <si>
    <t>Siang siang Michelle</t>
  </si>
  <si>
    <t>880.93</t>
  </si>
  <si>
    <t>133.00</t>
  </si>
  <si>
    <t>2022-05-03 02:24:29</t>
  </si>
  <si>
    <t>2022-05-02</t>
  </si>
  <si>
    <t>2533492</t>
  </si>
  <si>
    <t>雅加达哈莫尼美爵酒店</t>
  </si>
  <si>
    <t>Halim Tony</t>
  </si>
  <si>
    <t>927.01</t>
  </si>
  <si>
    <t>140.00</t>
  </si>
  <si>
    <t>2022-05-02 11:27:19</t>
  </si>
  <si>
    <t>2533395</t>
  </si>
  <si>
    <t>零乔治街酒店</t>
  </si>
  <si>
    <t>Kimi Paul</t>
  </si>
  <si>
    <t>7747.16</t>
  </si>
  <si>
    <t>1170.00</t>
  </si>
  <si>
    <t>2022-05-02 10:38:25</t>
  </si>
  <si>
    <t>2532980</t>
  </si>
  <si>
    <t>第比利斯中心宜必思尚品酒店</t>
  </si>
  <si>
    <t>Salama khaled Reda</t>
  </si>
  <si>
    <t>1297.81</t>
  </si>
  <si>
    <t>196.00</t>
  </si>
  <si>
    <t>2022-05-02 00:23:01</t>
  </si>
  <si>
    <t>2022-05-01</t>
  </si>
  <si>
    <t>2532134</t>
  </si>
  <si>
    <t>伦敦牧羊人布什多赛特酒店</t>
  </si>
  <si>
    <t>Suraphel Bethlehem</t>
  </si>
  <si>
    <t>1006.47</t>
  </si>
  <si>
    <t>152.00</t>
  </si>
  <si>
    <t>2022-05-01 12:11:31</t>
  </si>
  <si>
    <t>2531844</t>
  </si>
  <si>
    <t>温莎酒店</t>
  </si>
  <si>
    <t>Jones Ma Elena</t>
  </si>
  <si>
    <t>1205.11</t>
  </si>
  <si>
    <t>182.00</t>
  </si>
  <si>
    <t>2022-05-01 09:00:31</t>
  </si>
  <si>
    <t>2022-04-30</t>
  </si>
  <si>
    <t>2531438</t>
  </si>
  <si>
    <t>釜山海云台温德姆华美达安可酒店</t>
  </si>
  <si>
    <t>SONG MINHYE</t>
  </si>
  <si>
    <t>741.61</t>
  </si>
  <si>
    <t>112.00</t>
  </si>
  <si>
    <t>2022-04-30 21:35:34</t>
  </si>
  <si>
    <t>2530168</t>
  </si>
  <si>
    <t>洛伊提克酒店</t>
  </si>
  <si>
    <t>van Bleek Claudia</t>
  </si>
  <si>
    <t>847.55</t>
  </si>
  <si>
    <t>128.00</t>
  </si>
  <si>
    <t>2022-04-30 03:51:26</t>
  </si>
  <si>
    <t>2022-04-29</t>
  </si>
  <si>
    <t>2529501</t>
  </si>
  <si>
    <t>吉隆坡千禧大酒店</t>
  </si>
  <si>
    <t>NERCISSIAN ZAREH</t>
  </si>
  <si>
    <t>2761.66</t>
  </si>
  <si>
    <t>416.00</t>
  </si>
  <si>
    <t>2022-04-29 17:50:41</t>
  </si>
  <si>
    <t>2529388</t>
  </si>
  <si>
    <t>曼谷阿瓦尼中庭酒店</t>
  </si>
  <si>
    <t>Faikrua Witchaya,Faikrua Witchaya</t>
  </si>
  <si>
    <t>544.37</t>
  </si>
  <si>
    <t>82.00</t>
  </si>
  <si>
    <t>2022-04-29 16:46:33</t>
  </si>
  <si>
    <t>2022-04-28</t>
  </si>
  <si>
    <t>2528195</t>
  </si>
  <si>
    <t>马六甲欧罗富豪酒店</t>
  </si>
  <si>
    <t>HAFIZUDDIN BIN AZHAR MUHAMMAD,HAFIZUDDIN BIN AZHAR MUHAMMAD</t>
  </si>
  <si>
    <t>256.46</t>
  </si>
  <si>
    <t>39.00</t>
  </si>
  <si>
    <t>2022-04-28 15:27:44</t>
  </si>
  <si>
    <t>2022-04-27</t>
  </si>
  <si>
    <t>2527267</t>
  </si>
  <si>
    <t>吉尔福德海港酒店</t>
  </si>
  <si>
    <t>Maull Stephen</t>
  </si>
  <si>
    <t>1162.87</t>
  </si>
  <si>
    <t>177.00</t>
  </si>
  <si>
    <t>2022-04-27 21:40:35</t>
  </si>
  <si>
    <t>2527230</t>
  </si>
  <si>
    <t>新马德里酒店</t>
  </si>
  <si>
    <t>Vilchez Jose,Pinasco de Vilchez Ava</t>
  </si>
  <si>
    <t>985.49</t>
  </si>
  <si>
    <t>150.00</t>
  </si>
  <si>
    <t>2022-04-27 21:14:12</t>
  </si>
  <si>
    <t>2022-04-23</t>
  </si>
  <si>
    <t>2521162</t>
  </si>
  <si>
    <t>MacQuarrie John Kenneth</t>
  </si>
  <si>
    <t>1511.62</t>
  </si>
  <si>
    <t>232.00</t>
  </si>
  <si>
    <t>2022-04-23 07:35:08</t>
  </si>
  <si>
    <t>2022-04-09</t>
  </si>
  <si>
    <t>2503885</t>
  </si>
  <si>
    <t>索菲特巴厘岛努沙杜瓦海滩度假酒店</t>
  </si>
  <si>
    <t>lee eun ju</t>
  </si>
  <si>
    <t>8598.22</t>
  </si>
  <si>
    <t>1348.00</t>
  </si>
  <si>
    <t>2022-04-09 09:42:32</t>
  </si>
  <si>
    <t>2022-04-02</t>
  </si>
  <si>
    <t>2494875</t>
  </si>
  <si>
    <t>金色郁金香阿尔巴沙酒店</t>
  </si>
  <si>
    <t>Gomes Ashis</t>
  </si>
  <si>
    <t>471.82</t>
  </si>
  <si>
    <t>74.00</t>
  </si>
  <si>
    <t>2022-04-02 20:30:03</t>
  </si>
  <si>
    <t>2022-03-20</t>
  </si>
  <si>
    <t>2476141</t>
  </si>
  <si>
    <t>阿尔皮纳埃克莱克蒂克酒店</t>
  </si>
  <si>
    <t>Dangel Kevin,Behra Elodie</t>
  </si>
  <si>
    <t>4551.32</t>
  </si>
  <si>
    <t>714.00</t>
  </si>
  <si>
    <t>2022-03-20 23:53:08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</si>
</sst>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21" fillId="5" borderId="3" applyNumberFormat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44678</v>
      </c>
      <c r="G2" s="6">
        <v>44685</v>
      </c>
      <c r="H2" s="4">
        <v>1</v>
      </c>
      <c r="I2" s="4">
        <v>7</v>
      </c>
      <c r="J2" s="4">
        <v>7</v>
      </c>
      <c r="K2" s="4" t="s">
        <v>30</v>
      </c>
      <c r="L2" s="4">
        <v>714</v>
      </c>
      <c r="M2" s="4">
        <v>714</v>
      </c>
      <c r="N2" s="4" t="s">
        <v>31</v>
      </c>
      <c r="O2" s="4" t="s">
        <v>32</v>
      </c>
      <c r="P2" s="4" t="s">
        <v>33</v>
      </c>
      <c r="Q2" s="4">
        <v>0</v>
      </c>
      <c r="R2" s="7">
        <v>44640</v>
      </c>
      <c r="S2" s="6">
        <v>44688</v>
      </c>
      <c r="T2" s="4" t="s">
        <v>34</v>
      </c>
      <c r="U2" s="4">
        <v>714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44683</v>
      </c>
      <c r="G3" s="6">
        <v>44685</v>
      </c>
      <c r="H3" s="4">
        <v>1</v>
      </c>
      <c r="I3" s="4">
        <v>2</v>
      </c>
      <c r="J3" s="4">
        <v>2</v>
      </c>
      <c r="K3" s="4" t="s">
        <v>30</v>
      </c>
      <c r="L3" s="4">
        <v>74</v>
      </c>
      <c r="M3" s="4">
        <v>74</v>
      </c>
      <c r="N3" s="4" t="s">
        <v>40</v>
      </c>
      <c r="O3" s="4" t="s">
        <v>32</v>
      </c>
      <c r="P3" s="4" t="s">
        <v>33</v>
      </c>
      <c r="Q3" s="4">
        <v>0</v>
      </c>
      <c r="R3" s="7">
        <v>44653</v>
      </c>
      <c r="S3" s="6">
        <v>44688</v>
      </c>
      <c r="T3" s="4" t="s">
        <v>34</v>
      </c>
      <c r="U3" s="4">
        <v>74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44683</v>
      </c>
      <c r="G4" s="6">
        <v>44685</v>
      </c>
      <c r="H4" s="4">
        <v>2</v>
      </c>
      <c r="I4" s="4">
        <v>2</v>
      </c>
      <c r="J4" s="4">
        <v>4</v>
      </c>
      <c r="K4" s="4" t="s">
        <v>30</v>
      </c>
      <c r="L4" s="4">
        <v>1348</v>
      </c>
      <c r="M4" s="4">
        <v>1348</v>
      </c>
      <c r="N4" s="4" t="s">
        <v>46</v>
      </c>
      <c r="O4" s="4" t="s">
        <v>32</v>
      </c>
      <c r="P4" s="4" t="s">
        <v>33</v>
      </c>
      <c r="Q4" s="4">
        <v>0</v>
      </c>
      <c r="R4" s="7">
        <v>44660</v>
      </c>
      <c r="S4" s="6">
        <v>44688</v>
      </c>
      <c r="T4" s="4" t="s">
        <v>34</v>
      </c>
      <c r="U4" s="4">
        <v>1348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44683</v>
      </c>
      <c r="G5" s="6">
        <v>44685</v>
      </c>
      <c r="H5" s="4">
        <v>1</v>
      </c>
      <c r="I5" s="4">
        <v>2</v>
      </c>
      <c r="J5" s="4">
        <v>2</v>
      </c>
      <c r="K5" s="4" t="s">
        <v>30</v>
      </c>
      <c r="L5" s="4">
        <v>232</v>
      </c>
      <c r="M5" s="4">
        <v>232</v>
      </c>
      <c r="N5" s="4" t="s">
        <v>52</v>
      </c>
      <c r="O5" s="4" t="s">
        <v>32</v>
      </c>
      <c r="P5" s="4" t="s">
        <v>33</v>
      </c>
      <c r="Q5" s="4">
        <v>0</v>
      </c>
      <c r="R5" s="7">
        <v>44674</v>
      </c>
      <c r="S5" s="6">
        <v>44688</v>
      </c>
      <c r="T5" s="4" t="s">
        <v>34</v>
      </c>
      <c r="U5" s="4">
        <v>232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44683</v>
      </c>
      <c r="G6" s="6">
        <v>44685</v>
      </c>
      <c r="H6" s="4">
        <v>1</v>
      </c>
      <c r="I6" s="4">
        <v>2</v>
      </c>
      <c r="J6" s="4">
        <v>2</v>
      </c>
      <c r="K6" s="4" t="s">
        <v>30</v>
      </c>
      <c r="L6" s="4">
        <v>150</v>
      </c>
      <c r="M6" s="4">
        <v>150</v>
      </c>
      <c r="N6" s="4" t="s">
        <v>58</v>
      </c>
      <c r="O6" s="4" t="s">
        <v>32</v>
      </c>
      <c r="P6" s="4" t="s">
        <v>33</v>
      </c>
      <c r="Q6" s="4">
        <v>0</v>
      </c>
      <c r="R6" s="7">
        <v>44678</v>
      </c>
      <c r="S6" s="6">
        <v>44688</v>
      </c>
      <c r="T6" s="4" t="s">
        <v>34</v>
      </c>
      <c r="U6" s="4">
        <v>150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44684</v>
      </c>
      <c r="G7" s="6">
        <v>44685</v>
      </c>
      <c r="H7" s="4">
        <v>1</v>
      </c>
      <c r="I7" s="4">
        <v>1</v>
      </c>
      <c r="J7" s="4">
        <v>1</v>
      </c>
      <c r="K7" s="4" t="s">
        <v>30</v>
      </c>
      <c r="L7" s="4">
        <v>177</v>
      </c>
      <c r="M7" s="4">
        <v>177</v>
      </c>
      <c r="N7" s="4" t="s">
        <v>64</v>
      </c>
      <c r="O7" s="4" t="s">
        <v>32</v>
      </c>
      <c r="P7" s="4" t="s">
        <v>33</v>
      </c>
      <c r="Q7" s="4">
        <v>0</v>
      </c>
      <c r="R7" s="7">
        <v>44678</v>
      </c>
      <c r="S7" s="6">
        <v>44688</v>
      </c>
      <c r="T7" s="4" t="s">
        <v>34</v>
      </c>
      <c r="U7" s="4">
        <v>177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44684</v>
      </c>
      <c r="G8" s="6">
        <v>44685</v>
      </c>
      <c r="H8" s="4">
        <v>1</v>
      </c>
      <c r="I8" s="4">
        <v>1</v>
      </c>
      <c r="J8" s="4">
        <v>1</v>
      </c>
      <c r="K8" s="4" t="s">
        <v>30</v>
      </c>
      <c r="L8" s="4">
        <v>39</v>
      </c>
      <c r="M8" s="4">
        <v>39</v>
      </c>
      <c r="N8" s="4" t="s">
        <v>70</v>
      </c>
      <c r="O8" s="4" t="s">
        <v>32</v>
      </c>
      <c r="P8" s="4" t="s">
        <v>33</v>
      </c>
      <c r="Q8" s="4">
        <v>0</v>
      </c>
      <c r="R8" s="7">
        <v>44679</v>
      </c>
      <c r="S8" s="6">
        <v>44688</v>
      </c>
      <c r="T8" s="4" t="s">
        <v>34</v>
      </c>
      <c r="U8" s="4">
        <v>39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44683</v>
      </c>
      <c r="G9" s="6">
        <v>44685</v>
      </c>
      <c r="H9" s="4">
        <v>1</v>
      </c>
      <c r="I9" s="4">
        <v>2</v>
      </c>
      <c r="J9" s="4">
        <v>2</v>
      </c>
      <c r="K9" s="4" t="s">
        <v>30</v>
      </c>
      <c r="L9" s="4">
        <v>82</v>
      </c>
      <c r="M9" s="4">
        <v>82</v>
      </c>
      <c r="N9" s="4" t="s">
        <v>76</v>
      </c>
      <c r="O9" s="4" t="s">
        <v>32</v>
      </c>
      <c r="P9" s="4" t="s">
        <v>33</v>
      </c>
      <c r="Q9" s="4">
        <v>0</v>
      </c>
      <c r="R9" s="7">
        <v>44680</v>
      </c>
      <c r="S9" s="6">
        <v>44688</v>
      </c>
      <c r="T9" s="4" t="s">
        <v>34</v>
      </c>
      <c r="U9" s="4">
        <v>82</v>
      </c>
      <c r="V9" s="4">
        <v>0</v>
      </c>
      <c r="W9" s="4">
        <v>0</v>
      </c>
      <c r="X9" s="4" t="s">
        <v>42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44681</v>
      </c>
      <c r="G10" s="6">
        <v>44685</v>
      </c>
      <c r="H10" s="4">
        <v>1</v>
      </c>
      <c r="I10" s="4">
        <v>4</v>
      </c>
      <c r="J10" s="4">
        <v>4</v>
      </c>
      <c r="K10" s="4" t="s">
        <v>30</v>
      </c>
      <c r="L10" s="4">
        <v>416</v>
      </c>
      <c r="M10" s="4">
        <v>416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44680</v>
      </c>
      <c r="S10" s="6">
        <v>44688</v>
      </c>
      <c r="T10" s="4" t="s">
        <v>34</v>
      </c>
      <c r="U10" s="4">
        <v>416</v>
      </c>
      <c r="V10" s="4">
        <v>0</v>
      </c>
      <c r="W10" s="4">
        <v>0</v>
      </c>
      <c r="X10" s="4" t="s">
        <v>42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44683</v>
      </c>
      <c r="G11" s="6">
        <v>44685</v>
      </c>
      <c r="H11" s="4">
        <v>1</v>
      </c>
      <c r="I11" s="4">
        <v>2</v>
      </c>
      <c r="J11" s="4">
        <v>2</v>
      </c>
      <c r="K11" s="4" t="s">
        <v>30</v>
      </c>
      <c r="L11" s="4">
        <v>128</v>
      </c>
      <c r="M11" s="4">
        <v>128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44681</v>
      </c>
      <c r="S11" s="6">
        <v>44688</v>
      </c>
      <c r="T11" s="4" t="s">
        <v>34</v>
      </c>
      <c r="U11" s="4">
        <v>128</v>
      </c>
      <c r="V11" s="4">
        <v>0</v>
      </c>
      <c r="W11" s="4">
        <v>0</v>
      </c>
      <c r="X11" s="4" t="s">
        <v>42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44683</v>
      </c>
      <c r="G12" s="6">
        <v>44685</v>
      </c>
      <c r="H12" s="4">
        <v>1</v>
      </c>
      <c r="I12" s="4">
        <v>2</v>
      </c>
      <c r="J12" s="4">
        <v>2</v>
      </c>
      <c r="K12" s="4" t="s">
        <v>30</v>
      </c>
      <c r="L12" s="4">
        <v>112</v>
      </c>
      <c r="M12" s="4">
        <v>112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44681</v>
      </c>
      <c r="S12" s="6">
        <v>44688</v>
      </c>
      <c r="T12" s="4" t="s">
        <v>34</v>
      </c>
      <c r="U12" s="4">
        <v>112</v>
      </c>
      <c r="V12" s="4">
        <v>0</v>
      </c>
      <c r="W12" s="4">
        <v>0</v>
      </c>
      <c r="X12" s="4" t="s">
        <v>42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44682</v>
      </c>
      <c r="G13" s="6">
        <v>44685</v>
      </c>
      <c r="H13" s="4">
        <v>1</v>
      </c>
      <c r="I13" s="4">
        <v>3</v>
      </c>
      <c r="J13" s="4">
        <v>3</v>
      </c>
      <c r="K13" s="4" t="s">
        <v>30</v>
      </c>
      <c r="L13" s="4">
        <v>182</v>
      </c>
      <c r="M13" s="4">
        <v>182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44682</v>
      </c>
      <c r="S13" s="6">
        <v>44688</v>
      </c>
      <c r="T13" s="4" t="s">
        <v>34</v>
      </c>
      <c r="U13" s="4">
        <v>182</v>
      </c>
      <c r="V13" s="4">
        <v>0</v>
      </c>
      <c r="W13" s="4">
        <v>0</v>
      </c>
      <c r="X13" s="4" t="s">
        <v>42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50</v>
      </c>
      <c r="E14" s="4" t="s">
        <v>99</v>
      </c>
      <c r="F14" s="6">
        <v>44684</v>
      </c>
      <c r="G14" s="6">
        <v>44685</v>
      </c>
      <c r="H14" s="4">
        <v>1</v>
      </c>
      <c r="I14" s="4">
        <v>1</v>
      </c>
      <c r="J14" s="4">
        <v>1</v>
      </c>
      <c r="K14" s="4" t="s">
        <v>30</v>
      </c>
      <c r="L14" s="4">
        <v>152</v>
      </c>
      <c r="M14" s="4">
        <v>152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44682</v>
      </c>
      <c r="S14" s="6">
        <v>44688</v>
      </c>
      <c r="T14" s="4" t="s">
        <v>34</v>
      </c>
      <c r="U14" s="4">
        <v>152</v>
      </c>
      <c r="V14" s="4">
        <v>0</v>
      </c>
      <c r="W14" s="4">
        <v>0</v>
      </c>
      <c r="X14" s="4" t="s">
        <v>42</v>
      </c>
      <c r="Y14" s="4" t="s">
        <v>42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29</v>
      </c>
      <c r="F15" s="6">
        <v>44683</v>
      </c>
      <c r="G15" s="6">
        <v>44685</v>
      </c>
      <c r="H15" s="4">
        <v>1</v>
      </c>
      <c r="I15" s="4">
        <v>2</v>
      </c>
      <c r="J15" s="4">
        <v>2</v>
      </c>
      <c r="K15" s="4" t="s">
        <v>30</v>
      </c>
      <c r="L15" s="4">
        <v>196</v>
      </c>
      <c r="M15" s="4">
        <v>196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44683</v>
      </c>
      <c r="S15" s="6">
        <v>44688</v>
      </c>
      <c r="T15" s="4" t="s">
        <v>34</v>
      </c>
      <c r="U15" s="4">
        <v>196</v>
      </c>
      <c r="V15" s="4">
        <v>0</v>
      </c>
      <c r="W15" s="4">
        <v>0</v>
      </c>
      <c r="X15" s="4" t="s">
        <v>42</v>
      </c>
      <c r="Y15" s="4" t="s">
        <v>42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44683</v>
      </c>
      <c r="G16" s="6">
        <v>44685</v>
      </c>
      <c r="H16" s="4">
        <v>1</v>
      </c>
      <c r="I16" s="4">
        <v>2</v>
      </c>
      <c r="J16" s="4">
        <v>2</v>
      </c>
      <c r="K16" s="4" t="s">
        <v>30</v>
      </c>
      <c r="L16" s="4">
        <v>1170</v>
      </c>
      <c r="M16" s="4">
        <v>1170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44683</v>
      </c>
      <c r="S16" s="6">
        <v>44688</v>
      </c>
      <c r="T16" s="4" t="s">
        <v>34</v>
      </c>
      <c r="U16" s="4">
        <v>1170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44683</v>
      </c>
      <c r="G17" s="6">
        <v>44685</v>
      </c>
      <c r="H17" s="4">
        <v>1</v>
      </c>
      <c r="I17" s="4">
        <v>2</v>
      </c>
      <c r="J17" s="4">
        <v>2</v>
      </c>
      <c r="K17" s="4" t="s">
        <v>30</v>
      </c>
      <c r="L17" s="4">
        <v>140</v>
      </c>
      <c r="M17" s="4">
        <v>140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44683</v>
      </c>
      <c r="S17" s="6">
        <v>44688</v>
      </c>
      <c r="T17" s="4" t="s">
        <v>34</v>
      </c>
      <c r="U17" s="4">
        <v>140</v>
      </c>
      <c r="V17" s="4">
        <v>0</v>
      </c>
      <c r="W17" s="4">
        <v>0</v>
      </c>
      <c r="X17" s="4" t="s">
        <v>42</v>
      </c>
      <c r="Y17" s="4" t="s">
        <v>42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6">
        <v>44684</v>
      </c>
      <c r="G18" s="6">
        <v>44685</v>
      </c>
      <c r="H18" s="4">
        <v>1</v>
      </c>
      <c r="I18" s="4">
        <v>1</v>
      </c>
      <c r="J18" s="4">
        <v>1</v>
      </c>
      <c r="K18" s="4" t="s">
        <v>30</v>
      </c>
      <c r="L18" s="4">
        <v>18</v>
      </c>
      <c r="M18" s="4">
        <v>18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44684</v>
      </c>
      <c r="S18" s="6">
        <v>44688</v>
      </c>
      <c r="T18" s="4" t="s">
        <v>34</v>
      </c>
      <c r="U18" s="4">
        <v>18</v>
      </c>
      <c r="V18" s="4">
        <v>0</v>
      </c>
      <c r="W18" s="4">
        <v>0</v>
      </c>
      <c r="X18" s="4" t="s">
        <v>42</v>
      </c>
      <c r="Y18" s="4" t="s">
        <v>42</v>
      </c>
    </row>
    <row r="19" s="4" customFormat="1" spans="1:25">
      <c r="A19" s="4" t="s">
        <v>114</v>
      </c>
      <c r="B19" s="4" t="s">
        <v>26</v>
      </c>
      <c r="C19" s="4" t="s">
        <v>118</v>
      </c>
      <c r="D19" s="4" t="s">
        <v>115</v>
      </c>
      <c r="E19" s="4" t="s">
        <v>116</v>
      </c>
      <c r="F19" s="6">
        <v>44684</v>
      </c>
      <c r="G19" s="6">
        <v>44685</v>
      </c>
      <c r="H19" s="4">
        <v>1</v>
      </c>
      <c r="I19" s="4">
        <v>1</v>
      </c>
      <c r="J19" s="4">
        <v>1</v>
      </c>
      <c r="K19" s="4" t="s">
        <v>30</v>
      </c>
      <c r="L19" s="4">
        <v>-18</v>
      </c>
      <c r="M19" s="4">
        <v>-18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44684</v>
      </c>
      <c r="S19" s="6">
        <v>44688</v>
      </c>
      <c r="T19" s="4" t="s">
        <v>34</v>
      </c>
      <c r="U19" s="4">
        <v>-18</v>
      </c>
      <c r="V19" s="4">
        <v>0</v>
      </c>
      <c r="W19" s="4">
        <v>0</v>
      </c>
      <c r="X19" s="4" t="s">
        <v>42</v>
      </c>
      <c r="Y19" s="4" t="s">
        <v>42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44684</v>
      </c>
      <c r="G20" s="6">
        <v>44685</v>
      </c>
      <c r="H20" s="4">
        <v>1</v>
      </c>
      <c r="I20" s="4">
        <v>1</v>
      </c>
      <c r="J20" s="4">
        <v>1</v>
      </c>
      <c r="K20" s="4" t="s">
        <v>30</v>
      </c>
      <c r="L20" s="4">
        <v>133</v>
      </c>
      <c r="M20" s="4">
        <v>133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44684</v>
      </c>
      <c r="S20" s="6">
        <v>44688</v>
      </c>
      <c r="T20" s="4" t="s">
        <v>34</v>
      </c>
      <c r="U20" s="4">
        <v>133</v>
      </c>
      <c r="V20" s="4">
        <v>0</v>
      </c>
      <c r="W20" s="4">
        <v>0</v>
      </c>
      <c r="X20" s="4" t="s">
        <v>42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44684</v>
      </c>
      <c r="G21" s="6">
        <v>44685</v>
      </c>
      <c r="H21" s="4">
        <v>1</v>
      </c>
      <c r="I21" s="4">
        <v>1</v>
      </c>
      <c r="J21" s="4">
        <v>1</v>
      </c>
      <c r="K21" s="4" t="s">
        <v>30</v>
      </c>
      <c r="L21" s="4">
        <v>172</v>
      </c>
      <c r="M21" s="4">
        <v>172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44684</v>
      </c>
      <c r="S21" s="6">
        <v>44688</v>
      </c>
      <c r="T21" s="4" t="s">
        <v>34</v>
      </c>
      <c r="U21" s="4">
        <v>172</v>
      </c>
      <c r="V21" s="4">
        <v>0</v>
      </c>
      <c r="W21" s="4">
        <v>0</v>
      </c>
      <c r="X21" s="4" t="s">
        <v>128</v>
      </c>
      <c r="Y21" s="4" t="s">
        <v>42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44684</v>
      </c>
      <c r="G22" s="6">
        <v>44685</v>
      </c>
      <c r="H22" s="4">
        <v>2</v>
      </c>
      <c r="I22" s="4">
        <v>1</v>
      </c>
      <c r="J22" s="4">
        <v>2</v>
      </c>
      <c r="K22" s="4" t="s">
        <v>30</v>
      </c>
      <c r="L22" s="4">
        <v>44</v>
      </c>
      <c r="M22" s="4">
        <v>44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44684</v>
      </c>
      <c r="S22" s="6">
        <v>44688</v>
      </c>
      <c r="T22" s="4" t="s">
        <v>34</v>
      </c>
      <c r="U22" s="4">
        <v>44</v>
      </c>
      <c r="V22" s="4">
        <v>0</v>
      </c>
      <c r="W22" s="4">
        <v>0</v>
      </c>
      <c r="X22" s="4" t="s">
        <v>42</v>
      </c>
      <c r="Y22" s="4" t="s">
        <v>42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44684</v>
      </c>
      <c r="G23" s="6">
        <v>44685</v>
      </c>
      <c r="H23" s="4">
        <v>1</v>
      </c>
      <c r="I23" s="4">
        <v>1</v>
      </c>
      <c r="J23" s="4">
        <v>1</v>
      </c>
      <c r="K23" s="4" t="s">
        <v>30</v>
      </c>
      <c r="L23" s="4">
        <v>20</v>
      </c>
      <c r="M23" s="4">
        <v>20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44684</v>
      </c>
      <c r="S23" s="6">
        <v>44688</v>
      </c>
      <c r="T23" s="4" t="s">
        <v>34</v>
      </c>
      <c r="U23" s="4">
        <v>20</v>
      </c>
      <c r="V23" s="4">
        <v>0</v>
      </c>
      <c r="W23" s="4">
        <v>0</v>
      </c>
      <c r="X23" s="4" t="s">
        <v>42</v>
      </c>
      <c r="Y23" s="4" t="s">
        <v>42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44684</v>
      </c>
      <c r="G24" s="6">
        <v>44685</v>
      </c>
      <c r="H24" s="4">
        <v>1</v>
      </c>
      <c r="I24" s="4">
        <v>1</v>
      </c>
      <c r="J24" s="4">
        <v>1</v>
      </c>
      <c r="K24" s="4" t="s">
        <v>30</v>
      </c>
      <c r="L24" s="4">
        <v>23</v>
      </c>
      <c r="M24" s="4">
        <v>23</v>
      </c>
      <c r="N24" s="4" t="s">
        <v>140</v>
      </c>
      <c r="O24" s="4" t="s">
        <v>32</v>
      </c>
      <c r="P24" s="4" t="s">
        <v>33</v>
      </c>
      <c r="Q24" s="4">
        <v>0</v>
      </c>
      <c r="R24" s="7">
        <v>44684</v>
      </c>
      <c r="S24" s="6">
        <v>44688</v>
      </c>
      <c r="T24" s="4" t="s">
        <v>34</v>
      </c>
      <c r="U24" s="4">
        <v>23</v>
      </c>
      <c r="V24" s="4">
        <v>0</v>
      </c>
      <c r="W24" s="4">
        <v>0</v>
      </c>
      <c r="X24" s="4" t="s">
        <v>141</v>
      </c>
      <c r="Y24" s="4" t="s">
        <v>42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44684</v>
      </c>
      <c r="G25" s="6">
        <v>44685</v>
      </c>
      <c r="H25" s="4">
        <v>1</v>
      </c>
      <c r="I25" s="4">
        <v>1</v>
      </c>
      <c r="J25" s="4">
        <v>1</v>
      </c>
      <c r="K25" s="4" t="s">
        <v>30</v>
      </c>
      <c r="L25" s="4">
        <v>71</v>
      </c>
      <c r="M25" s="4">
        <v>71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44684</v>
      </c>
      <c r="S25" s="6">
        <v>44688</v>
      </c>
      <c r="T25" s="4" t="s">
        <v>34</v>
      </c>
      <c r="U25" s="4">
        <v>71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142</v>
      </c>
      <c r="B26" s="4" t="s">
        <v>26</v>
      </c>
      <c r="C26" s="4" t="s">
        <v>118</v>
      </c>
      <c r="D26" s="4" t="s">
        <v>143</v>
      </c>
      <c r="E26" s="4" t="s">
        <v>144</v>
      </c>
      <c r="F26" s="6">
        <v>44684</v>
      </c>
      <c r="G26" s="6">
        <v>44685</v>
      </c>
      <c r="H26" s="4">
        <v>1</v>
      </c>
      <c r="I26" s="4">
        <v>1</v>
      </c>
      <c r="J26" s="4">
        <v>1</v>
      </c>
      <c r="K26" s="4" t="s">
        <v>30</v>
      </c>
      <c r="L26" s="4">
        <v>-71</v>
      </c>
      <c r="M26" s="4">
        <v>-71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44684</v>
      </c>
      <c r="S26" s="6">
        <v>44688</v>
      </c>
      <c r="T26" s="4" t="s">
        <v>34</v>
      </c>
      <c r="U26" s="4">
        <v>-71</v>
      </c>
      <c r="V26" s="4">
        <v>0</v>
      </c>
      <c r="W26" s="4">
        <v>0</v>
      </c>
      <c r="X26" s="4" t="s">
        <v>146</v>
      </c>
      <c r="Y26" s="4" t="s">
        <v>147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44684</v>
      </c>
      <c r="G27" s="6">
        <v>44685</v>
      </c>
      <c r="H27" s="4">
        <v>1</v>
      </c>
      <c r="I27" s="4">
        <v>1</v>
      </c>
      <c r="J27" s="4">
        <v>1</v>
      </c>
      <c r="K27" s="4" t="s">
        <v>30</v>
      </c>
      <c r="L27" s="4">
        <v>41</v>
      </c>
      <c r="M27" s="4">
        <v>41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44684</v>
      </c>
      <c r="S27" s="6">
        <v>44688</v>
      </c>
      <c r="T27" s="4" t="s">
        <v>34</v>
      </c>
      <c r="U27" s="4">
        <v>41</v>
      </c>
      <c r="V27" s="4">
        <v>0</v>
      </c>
      <c r="W27" s="4">
        <v>0</v>
      </c>
      <c r="X27" s="4" t="s">
        <v>42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44684</v>
      </c>
      <c r="G28" s="6">
        <v>44685</v>
      </c>
      <c r="H28" s="4">
        <v>1</v>
      </c>
      <c r="I28" s="4">
        <v>1</v>
      </c>
      <c r="J28" s="4">
        <v>1</v>
      </c>
      <c r="K28" s="4" t="s">
        <v>30</v>
      </c>
      <c r="L28" s="4">
        <v>48</v>
      </c>
      <c r="M28" s="4">
        <v>48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44684</v>
      </c>
      <c r="S28" s="6">
        <v>44688</v>
      </c>
      <c r="T28" s="4" t="s">
        <v>34</v>
      </c>
      <c r="U28" s="4">
        <v>48</v>
      </c>
      <c r="V28" s="4">
        <v>0</v>
      </c>
      <c r="W28" s="4">
        <v>0</v>
      </c>
      <c r="X28" s="4" t="s">
        <v>42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44684</v>
      </c>
      <c r="G29" s="6">
        <v>44685</v>
      </c>
      <c r="H29" s="4">
        <v>1</v>
      </c>
      <c r="I29" s="4">
        <v>1</v>
      </c>
      <c r="J29" s="4">
        <v>1</v>
      </c>
      <c r="K29" s="4" t="s">
        <v>30</v>
      </c>
      <c r="L29" s="4">
        <v>218</v>
      </c>
      <c r="M29" s="4">
        <v>218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44684</v>
      </c>
      <c r="S29" s="6">
        <v>44688</v>
      </c>
      <c r="T29" s="4" t="s">
        <v>34</v>
      </c>
      <c r="U29" s="4">
        <v>218</v>
      </c>
      <c r="V29" s="4">
        <v>0</v>
      </c>
      <c r="W29" s="4">
        <v>0</v>
      </c>
      <c r="X29" s="4" t="s">
        <v>42</v>
      </c>
      <c r="Y29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3" sqref="A33:A3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</v>
      </c>
    </row>
    <row r="2" s="4" customFormat="1" spans="1:9">
      <c r="A2" s="5">
        <v>17688663806</v>
      </c>
      <c r="B2" s="6">
        <v>44678</v>
      </c>
      <c r="C2" s="6">
        <v>44685</v>
      </c>
      <c r="D2" s="4">
        <v>714</v>
      </c>
      <c r="E2" s="4" t="str">
        <f>VLOOKUP(A2,HOP!A:L,12,0)</f>
        <v>714.00</v>
      </c>
      <c r="F2" s="4" t="str">
        <f>VLOOKUP(A2,HOP!A:C,3,0)</f>
        <v>2476141</v>
      </c>
      <c r="G2" s="4">
        <f>D2-E2</f>
        <v>0</v>
      </c>
      <c r="H2" s="4" t="str">
        <f>$H$1&amp;F2</f>
        <v>，2476141</v>
      </c>
      <c r="I2" s="4" t="str">
        <f>VLOOKUP(A2,HOP!A:U,21,0)</f>
        <v>直连</v>
      </c>
    </row>
    <row r="3" s="4" customFormat="1" spans="1:9">
      <c r="A3" s="5">
        <v>17752547742</v>
      </c>
      <c r="B3" s="6">
        <v>44683</v>
      </c>
      <c r="C3" s="6">
        <v>44685</v>
      </c>
      <c r="D3" s="4">
        <v>74</v>
      </c>
      <c r="E3" s="4" t="str">
        <f>VLOOKUP(A3,HOP!A:L,12,0)</f>
        <v>74.00</v>
      </c>
      <c r="F3" s="4" t="str">
        <f>VLOOKUP(A3,HOP!A:C,3,0)</f>
        <v>2494875</v>
      </c>
      <c r="G3" s="4">
        <f t="shared" ref="G3:G27" si="0">D3-E3</f>
        <v>0</v>
      </c>
      <c r="H3" s="4" t="str">
        <f t="shared" ref="H3:H27" si="1">$H$1&amp;F3</f>
        <v>，2494875</v>
      </c>
      <c r="I3" s="4" t="str">
        <f>VLOOKUP(A3,HOP!A:U,21,0)</f>
        <v>直连</v>
      </c>
    </row>
    <row r="4" s="4" customFormat="1" spans="1:9">
      <c r="A4" s="5">
        <v>17780700589</v>
      </c>
      <c r="B4" s="6">
        <v>44683</v>
      </c>
      <c r="C4" s="6">
        <v>44685</v>
      </c>
      <c r="D4" s="4">
        <v>1348</v>
      </c>
      <c r="E4" s="4" t="str">
        <f>VLOOKUP(A4,HOP!A:L,12,0)</f>
        <v>1348.00</v>
      </c>
      <c r="F4" s="4" t="str">
        <f>VLOOKUP(A4,HOP!A:C,3,0)</f>
        <v>2503885</v>
      </c>
      <c r="G4" s="4">
        <f t="shared" si="0"/>
        <v>0</v>
      </c>
      <c r="H4" s="4" t="str">
        <f t="shared" si="1"/>
        <v>，2503885</v>
      </c>
      <c r="I4" s="4" t="str">
        <f>VLOOKUP(A4,HOP!A:U,21,0)</f>
        <v>直连</v>
      </c>
    </row>
    <row r="5" s="4" customFormat="1" spans="1:9">
      <c r="A5" s="5">
        <v>17835599534</v>
      </c>
      <c r="B5" s="6">
        <v>44683</v>
      </c>
      <c r="C5" s="6">
        <v>44685</v>
      </c>
      <c r="D5" s="4">
        <v>232</v>
      </c>
      <c r="E5" s="4" t="str">
        <f>VLOOKUP(A5,HOP!A:L,12,0)</f>
        <v>232.00</v>
      </c>
      <c r="F5" s="4" t="str">
        <f>VLOOKUP(A5,HOP!A:C,3,0)</f>
        <v>2521162</v>
      </c>
      <c r="G5" s="4">
        <f t="shared" si="0"/>
        <v>0</v>
      </c>
      <c r="H5" s="4" t="str">
        <f t="shared" si="1"/>
        <v>，2521162</v>
      </c>
      <c r="I5" s="4" t="str">
        <f>VLOOKUP(A5,HOP!A:U,21,0)</f>
        <v>直连</v>
      </c>
    </row>
    <row r="6" s="4" customFormat="1" spans="1:9">
      <c r="A6" s="5">
        <v>17856309429</v>
      </c>
      <c r="B6" s="6">
        <v>44683</v>
      </c>
      <c r="C6" s="6">
        <v>44685</v>
      </c>
      <c r="D6" s="4">
        <v>150</v>
      </c>
      <c r="E6" s="4" t="str">
        <f>VLOOKUP(A6,HOP!A:L,12,0)</f>
        <v>150.00</v>
      </c>
      <c r="F6" s="4" t="str">
        <f>VLOOKUP(A6,HOP!A:C,3,0)</f>
        <v>2527230</v>
      </c>
      <c r="G6" s="4">
        <f t="shared" si="0"/>
        <v>0</v>
      </c>
      <c r="H6" s="4" t="str">
        <f t="shared" si="1"/>
        <v>，2527230</v>
      </c>
      <c r="I6" s="4" t="str">
        <f>VLOOKUP(A6,HOP!A:U,21,0)</f>
        <v>直连</v>
      </c>
    </row>
    <row r="7" s="4" customFormat="1" spans="1:9">
      <c r="A7" s="5">
        <v>17856400065</v>
      </c>
      <c r="B7" s="6">
        <v>44684</v>
      </c>
      <c r="C7" s="6">
        <v>44685</v>
      </c>
      <c r="D7" s="4">
        <v>177</v>
      </c>
      <c r="E7" s="4" t="str">
        <f>VLOOKUP(A7,HOP!A:L,12,0)</f>
        <v>177.00</v>
      </c>
      <c r="F7" s="4" t="str">
        <f>VLOOKUP(A7,HOP!A:C,3,0)</f>
        <v>2527267</v>
      </c>
      <c r="G7" s="4">
        <f t="shared" si="0"/>
        <v>0</v>
      </c>
      <c r="H7" s="4" t="str">
        <f t="shared" si="1"/>
        <v>，2527267</v>
      </c>
      <c r="I7" s="4" t="str">
        <f>VLOOKUP(A7,HOP!A:U,21,0)</f>
        <v>直连</v>
      </c>
    </row>
    <row r="8" s="4" customFormat="1" spans="1:9">
      <c r="A8" s="5">
        <v>17858377499</v>
      </c>
      <c r="B8" s="6">
        <v>44684</v>
      </c>
      <c r="C8" s="6">
        <v>44685</v>
      </c>
      <c r="D8" s="4">
        <v>39</v>
      </c>
      <c r="E8" s="4" t="str">
        <f>VLOOKUP(A8,HOP!A:L,12,0)</f>
        <v>39.00</v>
      </c>
      <c r="F8" s="4" t="str">
        <f>VLOOKUP(A8,HOP!A:C,3,0)</f>
        <v>2528195</v>
      </c>
      <c r="G8" s="4">
        <f t="shared" si="0"/>
        <v>0</v>
      </c>
      <c r="H8" s="4" t="str">
        <f t="shared" si="1"/>
        <v>，2528195</v>
      </c>
      <c r="I8" s="4" t="str">
        <f>VLOOKUP(A8,HOP!A:U,21,0)</f>
        <v>直连</v>
      </c>
    </row>
    <row r="9" s="4" customFormat="1" spans="1:9">
      <c r="A9" s="5">
        <v>17864548774</v>
      </c>
      <c r="B9" s="6">
        <v>44683</v>
      </c>
      <c r="C9" s="6">
        <v>44685</v>
      </c>
      <c r="D9" s="4">
        <v>82</v>
      </c>
      <c r="E9" s="4" t="str">
        <f>VLOOKUP(A9,HOP!A:L,12,0)</f>
        <v>82.00</v>
      </c>
      <c r="F9" s="4" t="str">
        <f>VLOOKUP(A9,HOP!A:C,3,0)</f>
        <v>2529388</v>
      </c>
      <c r="G9" s="4">
        <f t="shared" si="0"/>
        <v>0</v>
      </c>
      <c r="H9" s="4" t="str">
        <f t="shared" si="1"/>
        <v>，2529388</v>
      </c>
      <c r="I9" s="4" t="str">
        <f>VLOOKUP(A9,HOP!A:U,21,0)</f>
        <v>直连</v>
      </c>
    </row>
    <row r="10" s="4" customFormat="1" spans="1:9">
      <c r="A10" s="5">
        <v>17864755478</v>
      </c>
      <c r="B10" s="6">
        <v>44681</v>
      </c>
      <c r="C10" s="6">
        <v>44685</v>
      </c>
      <c r="D10" s="4">
        <v>416</v>
      </c>
      <c r="E10" s="4" t="str">
        <f>VLOOKUP(A10,HOP!A:L,12,0)</f>
        <v>416.00</v>
      </c>
      <c r="F10" s="4" t="str">
        <f>VLOOKUP(A10,HOP!A:C,3,0)</f>
        <v>2529501</v>
      </c>
      <c r="G10" s="4">
        <f t="shared" si="0"/>
        <v>0</v>
      </c>
      <c r="H10" s="4" t="str">
        <f t="shared" si="1"/>
        <v>，2529501</v>
      </c>
      <c r="I10" s="4" t="str">
        <f>VLOOKUP(A10,HOP!A:U,21,0)</f>
        <v>直连</v>
      </c>
    </row>
    <row r="11" s="4" customFormat="1" spans="1:9">
      <c r="A11" s="5">
        <v>17869082781</v>
      </c>
      <c r="B11" s="6">
        <v>44683</v>
      </c>
      <c r="C11" s="6">
        <v>44685</v>
      </c>
      <c r="D11" s="4">
        <v>128</v>
      </c>
      <c r="E11" s="4" t="str">
        <f>VLOOKUP(A11,HOP!A:L,12,0)</f>
        <v>128.00</v>
      </c>
      <c r="F11" s="4" t="str">
        <f>VLOOKUP(A11,HOP!A:C,3,0)</f>
        <v>2530168</v>
      </c>
      <c r="G11" s="4">
        <f t="shared" si="0"/>
        <v>0</v>
      </c>
      <c r="H11" s="4" t="str">
        <f t="shared" si="1"/>
        <v>，2530168</v>
      </c>
      <c r="I11" s="4" t="str">
        <f>VLOOKUP(A11,HOP!A:U,21,0)</f>
        <v>直连</v>
      </c>
    </row>
    <row r="12" s="4" customFormat="1" spans="1:9">
      <c r="A12" s="5">
        <v>17871796823</v>
      </c>
      <c r="B12" s="6">
        <v>44683</v>
      </c>
      <c r="C12" s="6">
        <v>44685</v>
      </c>
      <c r="D12" s="4">
        <v>112</v>
      </c>
      <c r="E12" s="4" t="str">
        <f>VLOOKUP(A12,HOP!A:L,12,0)</f>
        <v>112.00</v>
      </c>
      <c r="F12" s="4" t="str">
        <f>VLOOKUP(A12,HOP!A:C,3,0)</f>
        <v>2531438</v>
      </c>
      <c r="G12" s="4">
        <f t="shared" si="0"/>
        <v>0</v>
      </c>
      <c r="H12" s="4" t="str">
        <f t="shared" si="1"/>
        <v>，2531438</v>
      </c>
      <c r="I12" s="4" t="str">
        <f>VLOOKUP(A12,HOP!A:U,21,0)</f>
        <v>直连</v>
      </c>
    </row>
    <row r="13" s="4" customFormat="1" spans="1:9">
      <c r="A13" s="5">
        <v>17874980006</v>
      </c>
      <c r="B13" s="6">
        <v>44682</v>
      </c>
      <c r="C13" s="6">
        <v>44685</v>
      </c>
      <c r="D13" s="4">
        <v>182</v>
      </c>
      <c r="E13" s="4" t="str">
        <f>VLOOKUP(A13,HOP!A:L,12,0)</f>
        <v>182.00</v>
      </c>
      <c r="F13" s="4" t="str">
        <f>VLOOKUP(A13,HOP!A:C,3,0)</f>
        <v>2531844</v>
      </c>
      <c r="G13" s="4">
        <f t="shared" si="0"/>
        <v>0</v>
      </c>
      <c r="H13" s="4" t="str">
        <f t="shared" si="1"/>
        <v>，2531844</v>
      </c>
      <c r="I13" s="4" t="str">
        <f>VLOOKUP(A13,HOP!A:U,21,0)</f>
        <v>直连</v>
      </c>
    </row>
    <row r="14" s="4" customFormat="1" spans="1:9">
      <c r="A14" s="5">
        <v>17875731319</v>
      </c>
      <c r="B14" s="6">
        <v>44684</v>
      </c>
      <c r="C14" s="6">
        <v>44685</v>
      </c>
      <c r="D14" s="4">
        <v>152</v>
      </c>
      <c r="E14" s="4" t="str">
        <f>VLOOKUP(A14,HOP!A:L,12,0)</f>
        <v>152.00</v>
      </c>
      <c r="F14" s="4" t="str">
        <f>VLOOKUP(A14,HOP!A:C,3,0)</f>
        <v>2532134</v>
      </c>
      <c r="G14" s="4">
        <f t="shared" si="0"/>
        <v>0</v>
      </c>
      <c r="H14" s="4" t="str">
        <f t="shared" si="1"/>
        <v>，2532134</v>
      </c>
      <c r="I14" s="4" t="str">
        <f>VLOOKUP(A14,HOP!A:U,21,0)</f>
        <v>直连</v>
      </c>
    </row>
    <row r="15" s="4" customFormat="1" spans="1:9">
      <c r="A15" s="5">
        <v>17878112793</v>
      </c>
      <c r="B15" s="6">
        <v>44683</v>
      </c>
      <c r="C15" s="6">
        <v>44685</v>
      </c>
      <c r="D15" s="4">
        <v>196</v>
      </c>
      <c r="E15" s="4" t="str">
        <f>VLOOKUP(A15,HOP!A:L,12,0)</f>
        <v>196.00</v>
      </c>
      <c r="F15" s="4" t="str">
        <f>VLOOKUP(A15,HOP!A:C,3,0)</f>
        <v>2532980</v>
      </c>
      <c r="G15" s="4">
        <f t="shared" si="0"/>
        <v>0</v>
      </c>
      <c r="H15" s="4" t="str">
        <f t="shared" si="1"/>
        <v>，2532980</v>
      </c>
      <c r="I15" s="4" t="str">
        <f>VLOOKUP(A15,HOP!A:U,21,0)</f>
        <v>直连</v>
      </c>
    </row>
    <row r="16" s="4" customFormat="1" spans="1:9">
      <c r="A16" s="5">
        <v>17878634913</v>
      </c>
      <c r="B16" s="6">
        <v>44683</v>
      </c>
      <c r="C16" s="6">
        <v>44685</v>
      </c>
      <c r="D16" s="4">
        <v>1170</v>
      </c>
      <c r="E16" s="4" t="str">
        <f>VLOOKUP(A16,HOP!A:L,12,0)</f>
        <v>1170.00</v>
      </c>
      <c r="F16" s="4" t="str">
        <f>VLOOKUP(A16,HOP!A:C,3,0)</f>
        <v>2533395</v>
      </c>
      <c r="G16" s="4">
        <f t="shared" si="0"/>
        <v>0</v>
      </c>
      <c r="H16" s="4" t="str">
        <f t="shared" si="1"/>
        <v>，2533395</v>
      </c>
      <c r="I16" s="4" t="str">
        <f>VLOOKUP(A16,HOP!A:U,21,0)</f>
        <v>直连</v>
      </c>
    </row>
    <row r="17" s="4" customFormat="1" spans="1:9">
      <c r="A17" s="5">
        <v>17878757439</v>
      </c>
      <c r="B17" s="6">
        <v>44683</v>
      </c>
      <c r="C17" s="6">
        <v>44685</v>
      </c>
      <c r="D17" s="4">
        <v>140</v>
      </c>
      <c r="E17" s="4" t="str">
        <f>VLOOKUP(A17,HOP!A:L,12,0)</f>
        <v>140.00</v>
      </c>
      <c r="F17" s="4" t="str">
        <f>VLOOKUP(A17,HOP!A:C,3,0)</f>
        <v>2533492</v>
      </c>
      <c r="G17" s="4">
        <f t="shared" si="0"/>
        <v>0</v>
      </c>
      <c r="H17" s="4" t="str">
        <f t="shared" si="1"/>
        <v>，2533492</v>
      </c>
      <c r="I17" s="4" t="str">
        <f>VLOOKUP(A17,HOP!A:U,21,0)</f>
        <v>直连</v>
      </c>
    </row>
    <row r="18" s="4" customFormat="1" hidden="1" spans="1:9">
      <c r="A18" s="5">
        <v>17884079511</v>
      </c>
      <c r="B18" s="6">
        <v>44684</v>
      </c>
      <c r="C18" s="6">
        <v>44685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17884202147</v>
      </c>
      <c r="B19" s="6">
        <v>44684</v>
      </c>
      <c r="C19" s="6">
        <v>44685</v>
      </c>
      <c r="D19" s="4">
        <v>133</v>
      </c>
      <c r="E19" s="4" t="str">
        <f>VLOOKUP(A19,HOP!A:L,12,0)</f>
        <v>133.00</v>
      </c>
      <c r="F19" s="4" t="str">
        <f>VLOOKUP(A19,HOP!A:C,3,0)</f>
        <v>2534775</v>
      </c>
      <c r="G19" s="4">
        <f t="shared" si="0"/>
        <v>0</v>
      </c>
      <c r="H19" s="4" t="str">
        <f t="shared" si="1"/>
        <v>，2534775</v>
      </c>
      <c r="I19" s="4" t="str">
        <f>VLOOKUP(A19,HOP!A:U,21,0)</f>
        <v>直连</v>
      </c>
    </row>
    <row r="20" s="4" customFormat="1" spans="1:9">
      <c r="A20" s="5">
        <v>17884353921</v>
      </c>
      <c r="B20" s="6">
        <v>44684</v>
      </c>
      <c r="C20" s="6">
        <v>44685</v>
      </c>
      <c r="D20" s="4">
        <v>172</v>
      </c>
      <c r="E20" s="4" t="str">
        <f>VLOOKUP(A20,HOP!A:L,12,0)</f>
        <v>172.00</v>
      </c>
      <c r="F20" s="4" t="str">
        <f>VLOOKUP(A20,HOP!A:C,3,0)</f>
        <v>2534908</v>
      </c>
      <c r="G20" s="4">
        <f t="shared" si="0"/>
        <v>0</v>
      </c>
      <c r="H20" s="4" t="str">
        <f t="shared" si="1"/>
        <v>，2534908</v>
      </c>
      <c r="I20" s="4" t="str">
        <f>VLOOKUP(A20,HOP!A:U,21,0)</f>
        <v>直连</v>
      </c>
    </row>
    <row r="21" s="4" customFormat="1" spans="1:9">
      <c r="A21" s="5">
        <v>17884682833</v>
      </c>
      <c r="B21" s="6">
        <v>44684</v>
      </c>
      <c r="C21" s="6">
        <v>44685</v>
      </c>
      <c r="D21" s="4">
        <v>44</v>
      </c>
      <c r="E21" s="4" t="str">
        <f>VLOOKUP(A21,HOP!A:L,12,0)</f>
        <v>44.00</v>
      </c>
      <c r="F21" s="4" t="str">
        <f>VLOOKUP(A21,HOP!A:C,3,0)</f>
        <v>2535121</v>
      </c>
      <c r="G21" s="4">
        <f t="shared" si="0"/>
        <v>0</v>
      </c>
      <c r="H21" s="4" t="str">
        <f t="shared" si="1"/>
        <v>，2535121</v>
      </c>
      <c r="I21" s="4" t="str">
        <f>VLOOKUP(A21,HOP!A:U,21,0)</f>
        <v>直连</v>
      </c>
    </row>
    <row r="22" s="4" customFormat="1" spans="1:9">
      <c r="A22" s="5">
        <v>17885538456</v>
      </c>
      <c r="B22" s="6">
        <v>44684</v>
      </c>
      <c r="C22" s="6">
        <v>44685</v>
      </c>
      <c r="D22" s="4">
        <v>20</v>
      </c>
      <c r="E22" s="4" t="str">
        <f>VLOOKUP(A22,HOP!A:L,12,0)</f>
        <v>20.00</v>
      </c>
      <c r="F22" s="4" t="str">
        <f>VLOOKUP(A22,HOP!A:C,3,0)</f>
        <v>2535521</v>
      </c>
      <c r="G22" s="4">
        <f t="shared" si="0"/>
        <v>0</v>
      </c>
      <c r="H22" s="4" t="str">
        <f t="shared" si="1"/>
        <v>，2535521</v>
      </c>
      <c r="I22" s="4" t="str">
        <f>VLOOKUP(A22,HOP!A:U,21,0)</f>
        <v>直连</v>
      </c>
    </row>
    <row r="23" s="4" customFormat="1" spans="1:9">
      <c r="A23" s="5">
        <v>17885672075</v>
      </c>
      <c r="B23" s="6">
        <v>44684</v>
      </c>
      <c r="C23" s="6">
        <v>44685</v>
      </c>
      <c r="D23" s="4">
        <v>23</v>
      </c>
      <c r="E23" s="4" t="str">
        <f>VLOOKUP(A23,HOP!A:L,12,0)</f>
        <v>23.00</v>
      </c>
      <c r="F23" s="4" t="str">
        <f>VLOOKUP(A23,HOP!A:C,3,0)</f>
        <v>2535551</v>
      </c>
      <c r="G23" s="4">
        <f t="shared" si="0"/>
        <v>0</v>
      </c>
      <c r="H23" s="4" t="str">
        <f t="shared" si="1"/>
        <v>，2535551</v>
      </c>
      <c r="I23" s="4" t="str">
        <f>VLOOKUP(A23,HOP!A:U,21,0)</f>
        <v>直连</v>
      </c>
    </row>
    <row r="24" s="4" customFormat="1" hidden="1" spans="1:9">
      <c r="A24" s="5">
        <v>17885742627</v>
      </c>
      <c r="B24" s="6">
        <v>44684</v>
      </c>
      <c r="C24" s="6">
        <v>44685</v>
      </c>
      <c r="D24" s="4">
        <v>0</v>
      </c>
      <c r="E24" s="4" t="str">
        <f>VLOOKUP(A24,HOP!A:L,12,0)</f>
        <v>71.00</v>
      </c>
      <c r="F24" s="4" t="str">
        <f>VLOOKUP(A24,HOP!A:C,3,0)</f>
        <v>2535587</v>
      </c>
      <c r="G24" s="4">
        <f t="shared" si="0"/>
        <v>-71</v>
      </c>
      <c r="H24" s="4" t="str">
        <f t="shared" si="1"/>
        <v>，2535587</v>
      </c>
      <c r="I24" s="4" t="str">
        <f>VLOOKUP(A24,HOP!A:U,21,0)</f>
        <v>直连</v>
      </c>
    </row>
    <row r="25" s="4" customFormat="1" spans="1:9">
      <c r="A25" s="5">
        <v>17885935891</v>
      </c>
      <c r="B25" s="6">
        <v>44684</v>
      </c>
      <c r="C25" s="6">
        <v>44685</v>
      </c>
      <c r="D25" s="4">
        <v>41</v>
      </c>
      <c r="E25" s="4" t="str">
        <f>VLOOKUP(A25,HOP!A:L,12,0)</f>
        <v>41.00</v>
      </c>
      <c r="F25" s="4" t="str">
        <f>VLOOKUP(A25,HOP!A:C,3,0)</f>
        <v>2535658</v>
      </c>
      <c r="G25" s="4">
        <f t="shared" si="0"/>
        <v>0</v>
      </c>
      <c r="H25" s="4" t="str">
        <f t="shared" si="1"/>
        <v>，2535658</v>
      </c>
      <c r="I25" s="4" t="str">
        <f>VLOOKUP(A25,HOP!A:U,21,0)</f>
        <v>直连</v>
      </c>
    </row>
    <row r="26" s="4" customFormat="1" spans="1:9">
      <c r="A26" s="5">
        <v>17888860361</v>
      </c>
      <c r="B26" s="6">
        <v>44684</v>
      </c>
      <c r="C26" s="6">
        <v>44685</v>
      </c>
      <c r="D26" s="4">
        <v>48</v>
      </c>
      <c r="E26" s="4" t="str">
        <f>VLOOKUP(A26,HOP!A:L,12,0)</f>
        <v>48.00</v>
      </c>
      <c r="F26" s="4" t="str">
        <f>VLOOKUP(A26,HOP!A:C,3,0)</f>
        <v>2535829</v>
      </c>
      <c r="G26" s="4">
        <f t="shared" si="0"/>
        <v>0</v>
      </c>
      <c r="H26" s="4" t="str">
        <f t="shared" si="1"/>
        <v>，2535829</v>
      </c>
      <c r="I26" s="4" t="str">
        <f>VLOOKUP(A26,HOP!A:U,21,0)</f>
        <v>直连</v>
      </c>
    </row>
    <row r="27" s="4" customFormat="1" spans="1:9">
      <c r="A27" s="5">
        <v>17889159258</v>
      </c>
      <c r="B27" s="6">
        <v>44684</v>
      </c>
      <c r="C27" s="6">
        <v>44685</v>
      </c>
      <c r="D27" s="4">
        <v>218</v>
      </c>
      <c r="E27" s="4" t="str">
        <f>VLOOKUP(A27,HOP!A:L,12,0)</f>
        <v>218.00</v>
      </c>
      <c r="F27" s="4" t="str">
        <f>VLOOKUP(A27,HOP!A:C,3,0)</f>
        <v>2535869</v>
      </c>
      <c r="G27" s="4">
        <f t="shared" si="0"/>
        <v>0</v>
      </c>
      <c r="H27" s="4" t="str">
        <f t="shared" si="1"/>
        <v>，2535869</v>
      </c>
      <c r="I27" s="4" t="str">
        <f>VLOOKUP(A27,HOP!A:U,21,0)</f>
        <v>直连</v>
      </c>
    </row>
    <row r="29" spans="4:4">
      <c r="D29" s="4">
        <f>SUM(D2:D28)</f>
        <v>6011</v>
      </c>
    </row>
    <row r="33" spans="1:1">
      <c r="A33" s="4" t="s">
        <v>163</v>
      </c>
    </row>
    <row r="34" spans="1:1">
      <c r="A34" s="4" t="s">
        <v>164</v>
      </c>
    </row>
    <row r="35" spans="1:1">
      <c r="A35" s="4" t="s">
        <v>165</v>
      </c>
    </row>
  </sheetData>
  <autoFilter ref="A1:XFD35">
    <filterColumn colId="3">
      <filters blank="1">
        <filter val="150"/>
        <filter val="6011"/>
        <filter val="112"/>
        <filter val="152"/>
        <filter val="714"/>
        <filter val="196"/>
        <filter val="416"/>
        <filter val="218"/>
        <filter val="20"/>
        <filter val="23"/>
        <filter val="128"/>
        <filter val="1170"/>
        <filter val="172"/>
        <filter val="232"/>
        <filter val="133"/>
        <filter val="74"/>
        <filter val="177"/>
        <filter val="39"/>
        <filter val="140"/>
        <filter val="41"/>
        <filter val="82"/>
        <filter val="182"/>
        <filter val="44"/>
        <filter val="48"/>
        <filter val="13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  <c r="U1" s="2" t="s">
        <v>183</v>
      </c>
    </row>
    <row r="2" s="1" customFormat="1" spans="1:21">
      <c r="A2" s="3">
        <v>17889159258</v>
      </c>
      <c r="B2" s="1" t="s">
        <v>184</v>
      </c>
      <c r="C2" s="1" t="s">
        <v>185</v>
      </c>
      <c r="D2" s="1" t="s">
        <v>186</v>
      </c>
      <c r="E2" s="1" t="s">
        <v>187</v>
      </c>
      <c r="F2" s="1" t="s">
        <v>184</v>
      </c>
      <c r="G2" s="1" t="s">
        <v>188</v>
      </c>
      <c r="H2" s="1" t="s">
        <v>189</v>
      </c>
      <c r="I2" s="1" t="s">
        <v>190</v>
      </c>
      <c r="J2" s="1" t="s">
        <v>30</v>
      </c>
      <c r="K2" s="1" t="s">
        <v>191</v>
      </c>
      <c r="L2" s="1" t="s">
        <v>191</v>
      </c>
      <c r="M2" s="1" t="s">
        <v>192</v>
      </c>
      <c r="N2" s="1" t="s">
        <v>192</v>
      </c>
      <c r="O2" s="1" t="s">
        <v>193</v>
      </c>
      <c r="P2" s="1" t="s">
        <v>194</v>
      </c>
      <c r="Q2" s="1" t="s">
        <v>195</v>
      </c>
      <c r="R2" s="1" t="s">
        <v>196</v>
      </c>
      <c r="S2" s="1" t="s">
        <v>197</v>
      </c>
      <c r="T2" s="1" t="s">
        <v>198</v>
      </c>
      <c r="U2" s="1" t="s">
        <v>199</v>
      </c>
    </row>
    <row r="3" s="1" customFormat="1" spans="1:21">
      <c r="A3" s="3">
        <v>17888860361</v>
      </c>
      <c r="B3" s="1" t="s">
        <v>184</v>
      </c>
      <c r="C3" s="1" t="s">
        <v>200</v>
      </c>
      <c r="D3" s="1" t="s">
        <v>201</v>
      </c>
      <c r="E3" s="1" t="s">
        <v>202</v>
      </c>
      <c r="F3" s="1" t="s">
        <v>184</v>
      </c>
      <c r="G3" s="1" t="s">
        <v>188</v>
      </c>
      <c r="H3" s="1" t="s">
        <v>189</v>
      </c>
      <c r="I3" s="1" t="s">
        <v>203</v>
      </c>
      <c r="J3" s="1" t="s">
        <v>30</v>
      </c>
      <c r="K3" s="1" t="s">
        <v>204</v>
      </c>
      <c r="L3" s="1" t="s">
        <v>204</v>
      </c>
      <c r="M3" s="1" t="s">
        <v>192</v>
      </c>
      <c r="N3" s="1" t="s">
        <v>192</v>
      </c>
      <c r="O3" s="1" t="s">
        <v>193</v>
      </c>
      <c r="P3" s="1" t="s">
        <v>194</v>
      </c>
      <c r="Q3" s="1" t="s">
        <v>195</v>
      </c>
      <c r="R3" s="1" t="s">
        <v>205</v>
      </c>
      <c r="S3" s="1" t="s">
        <v>197</v>
      </c>
      <c r="T3" s="1" t="s">
        <v>198</v>
      </c>
      <c r="U3" s="1" t="s">
        <v>199</v>
      </c>
    </row>
    <row r="4" s="1" customFormat="1" spans="1:21">
      <c r="A4" s="3">
        <v>17885935891</v>
      </c>
      <c r="B4" s="1" t="s">
        <v>184</v>
      </c>
      <c r="C4" s="1" t="s">
        <v>206</v>
      </c>
      <c r="D4" s="1" t="s">
        <v>207</v>
      </c>
      <c r="E4" s="1" t="s">
        <v>208</v>
      </c>
      <c r="F4" s="1" t="s">
        <v>184</v>
      </c>
      <c r="G4" s="1" t="s">
        <v>188</v>
      </c>
      <c r="H4" s="1" t="s">
        <v>189</v>
      </c>
      <c r="I4" s="1" t="s">
        <v>209</v>
      </c>
      <c r="J4" s="1" t="s">
        <v>30</v>
      </c>
      <c r="K4" s="1" t="s">
        <v>210</v>
      </c>
      <c r="L4" s="1" t="s">
        <v>210</v>
      </c>
      <c r="M4" s="1" t="s">
        <v>192</v>
      </c>
      <c r="N4" s="1" t="s">
        <v>192</v>
      </c>
      <c r="O4" s="1" t="s">
        <v>193</v>
      </c>
      <c r="P4" s="1" t="s">
        <v>194</v>
      </c>
      <c r="Q4" s="1" t="s">
        <v>195</v>
      </c>
      <c r="R4" s="1" t="s">
        <v>211</v>
      </c>
      <c r="S4" s="1" t="s">
        <v>197</v>
      </c>
      <c r="T4" s="1" t="s">
        <v>198</v>
      </c>
      <c r="U4" s="1" t="s">
        <v>199</v>
      </c>
    </row>
    <row r="5" s="1" customFormat="1" spans="1:21">
      <c r="A5" s="3">
        <v>17885742627</v>
      </c>
      <c r="B5" s="1" t="s">
        <v>184</v>
      </c>
      <c r="C5" s="1" t="s">
        <v>212</v>
      </c>
      <c r="D5" s="1" t="s">
        <v>213</v>
      </c>
      <c r="E5" s="1" t="s">
        <v>214</v>
      </c>
      <c r="F5" s="1" t="s">
        <v>184</v>
      </c>
      <c r="G5" s="1" t="s">
        <v>188</v>
      </c>
      <c r="H5" s="1" t="s">
        <v>189</v>
      </c>
      <c r="I5" s="1" t="s">
        <v>215</v>
      </c>
      <c r="J5" s="1" t="s">
        <v>30</v>
      </c>
      <c r="K5" s="1" t="s">
        <v>216</v>
      </c>
      <c r="L5" s="1" t="s">
        <v>216</v>
      </c>
      <c r="M5" s="1" t="s">
        <v>192</v>
      </c>
      <c r="N5" s="1" t="s">
        <v>192</v>
      </c>
      <c r="O5" s="1" t="s">
        <v>193</v>
      </c>
      <c r="P5" s="1" t="s">
        <v>194</v>
      </c>
      <c r="Q5" s="1" t="s">
        <v>195</v>
      </c>
      <c r="R5" s="1" t="s">
        <v>217</v>
      </c>
      <c r="S5" s="1" t="s">
        <v>197</v>
      </c>
      <c r="T5" s="1" t="s">
        <v>198</v>
      </c>
      <c r="U5" s="1" t="s">
        <v>199</v>
      </c>
    </row>
    <row r="6" s="1" customFormat="1" spans="1:21">
      <c r="A6" s="3">
        <v>17885672075</v>
      </c>
      <c r="B6" s="1" t="s">
        <v>184</v>
      </c>
      <c r="C6" s="1" t="s">
        <v>218</v>
      </c>
      <c r="D6" s="1" t="s">
        <v>219</v>
      </c>
      <c r="E6" s="1" t="s">
        <v>220</v>
      </c>
      <c r="F6" s="1" t="s">
        <v>184</v>
      </c>
      <c r="G6" s="1" t="s">
        <v>188</v>
      </c>
      <c r="H6" s="1" t="s">
        <v>189</v>
      </c>
      <c r="I6" s="1" t="s">
        <v>221</v>
      </c>
      <c r="J6" s="1" t="s">
        <v>30</v>
      </c>
      <c r="K6" s="1" t="s">
        <v>222</v>
      </c>
      <c r="L6" s="1" t="s">
        <v>222</v>
      </c>
      <c r="M6" s="1" t="s">
        <v>192</v>
      </c>
      <c r="N6" s="1" t="s">
        <v>192</v>
      </c>
      <c r="O6" s="1" t="s">
        <v>193</v>
      </c>
      <c r="P6" s="1" t="s">
        <v>194</v>
      </c>
      <c r="Q6" s="1" t="s">
        <v>195</v>
      </c>
      <c r="R6" s="1" t="s">
        <v>223</v>
      </c>
      <c r="S6" s="1" t="s">
        <v>197</v>
      </c>
      <c r="T6" s="1" t="s">
        <v>198</v>
      </c>
      <c r="U6" s="1" t="s">
        <v>199</v>
      </c>
    </row>
    <row r="7" s="1" customFormat="1" spans="1:21">
      <c r="A7" s="3">
        <v>17885538456</v>
      </c>
      <c r="B7" s="1" t="s">
        <v>184</v>
      </c>
      <c r="C7" s="1" t="s">
        <v>224</v>
      </c>
      <c r="D7" s="1" t="s">
        <v>225</v>
      </c>
      <c r="E7" s="1" t="s">
        <v>226</v>
      </c>
      <c r="F7" s="1" t="s">
        <v>184</v>
      </c>
      <c r="G7" s="1" t="s">
        <v>188</v>
      </c>
      <c r="H7" s="1" t="s">
        <v>189</v>
      </c>
      <c r="I7" s="1" t="s">
        <v>227</v>
      </c>
      <c r="J7" s="1" t="s">
        <v>30</v>
      </c>
      <c r="K7" s="1" t="s">
        <v>228</v>
      </c>
      <c r="L7" s="1" t="s">
        <v>228</v>
      </c>
      <c r="M7" s="1" t="s">
        <v>192</v>
      </c>
      <c r="N7" s="1" t="s">
        <v>192</v>
      </c>
      <c r="O7" s="1" t="s">
        <v>193</v>
      </c>
      <c r="P7" s="1" t="s">
        <v>194</v>
      </c>
      <c r="Q7" s="1" t="s">
        <v>195</v>
      </c>
      <c r="R7" s="1" t="s">
        <v>229</v>
      </c>
      <c r="S7" s="1" t="s">
        <v>197</v>
      </c>
      <c r="T7" s="1" t="s">
        <v>198</v>
      </c>
      <c r="U7" s="1" t="s">
        <v>199</v>
      </c>
    </row>
    <row r="8" s="1" customFormat="1" spans="1:21">
      <c r="A8" s="3">
        <v>17884682833</v>
      </c>
      <c r="B8" s="1" t="s">
        <v>184</v>
      </c>
      <c r="C8" s="1" t="s">
        <v>230</v>
      </c>
      <c r="D8" s="1" t="s">
        <v>231</v>
      </c>
      <c r="E8" s="1" t="s">
        <v>232</v>
      </c>
      <c r="F8" s="1" t="s">
        <v>184</v>
      </c>
      <c r="G8" s="1" t="s">
        <v>188</v>
      </c>
      <c r="H8" s="1" t="s">
        <v>189</v>
      </c>
      <c r="I8" s="1" t="s">
        <v>233</v>
      </c>
      <c r="J8" s="1" t="s">
        <v>30</v>
      </c>
      <c r="K8" s="1" t="s">
        <v>234</v>
      </c>
      <c r="L8" s="1" t="s">
        <v>234</v>
      </c>
      <c r="M8" s="1" t="s">
        <v>192</v>
      </c>
      <c r="N8" s="1" t="s">
        <v>192</v>
      </c>
      <c r="O8" s="1" t="s">
        <v>193</v>
      </c>
      <c r="P8" s="1" t="s">
        <v>194</v>
      </c>
      <c r="Q8" s="1" t="s">
        <v>195</v>
      </c>
      <c r="R8" s="1" t="s">
        <v>235</v>
      </c>
      <c r="S8" s="1" t="s">
        <v>197</v>
      </c>
      <c r="T8" s="1" t="s">
        <v>198</v>
      </c>
      <c r="U8" s="1" t="s">
        <v>199</v>
      </c>
    </row>
    <row r="9" s="1" customFormat="1" spans="1:21">
      <c r="A9" s="3">
        <v>17884353921</v>
      </c>
      <c r="B9" s="1" t="s">
        <v>184</v>
      </c>
      <c r="C9" s="1" t="s">
        <v>236</v>
      </c>
      <c r="D9" s="1" t="s">
        <v>237</v>
      </c>
      <c r="E9" s="1" t="s">
        <v>238</v>
      </c>
      <c r="F9" s="1" t="s">
        <v>184</v>
      </c>
      <c r="G9" s="1" t="s">
        <v>188</v>
      </c>
      <c r="H9" s="1" t="s">
        <v>189</v>
      </c>
      <c r="I9" s="1" t="s">
        <v>239</v>
      </c>
      <c r="J9" s="1" t="s">
        <v>30</v>
      </c>
      <c r="K9" s="1" t="s">
        <v>240</v>
      </c>
      <c r="L9" s="1" t="s">
        <v>240</v>
      </c>
      <c r="M9" s="1" t="s">
        <v>192</v>
      </c>
      <c r="N9" s="1" t="s">
        <v>192</v>
      </c>
      <c r="O9" s="1" t="s">
        <v>193</v>
      </c>
      <c r="P9" s="1" t="s">
        <v>194</v>
      </c>
      <c r="Q9" s="1" t="s">
        <v>195</v>
      </c>
      <c r="R9" s="1" t="s">
        <v>241</v>
      </c>
      <c r="S9" s="1" t="s">
        <v>197</v>
      </c>
      <c r="T9" s="1" t="s">
        <v>198</v>
      </c>
      <c r="U9" s="1" t="s">
        <v>199</v>
      </c>
    </row>
    <row r="10" s="1" customFormat="1" spans="1:21">
      <c r="A10" s="3">
        <v>17884202147</v>
      </c>
      <c r="B10" s="1" t="s">
        <v>184</v>
      </c>
      <c r="C10" s="1" t="s">
        <v>242</v>
      </c>
      <c r="D10" s="1" t="s">
        <v>243</v>
      </c>
      <c r="E10" s="1" t="s">
        <v>244</v>
      </c>
      <c r="F10" s="1" t="s">
        <v>184</v>
      </c>
      <c r="G10" s="1" t="s">
        <v>188</v>
      </c>
      <c r="H10" s="1" t="s">
        <v>189</v>
      </c>
      <c r="I10" s="1" t="s">
        <v>245</v>
      </c>
      <c r="J10" s="1" t="s">
        <v>30</v>
      </c>
      <c r="K10" s="1" t="s">
        <v>246</v>
      </c>
      <c r="L10" s="1" t="s">
        <v>246</v>
      </c>
      <c r="M10" s="1" t="s">
        <v>192</v>
      </c>
      <c r="N10" s="1" t="s">
        <v>192</v>
      </c>
      <c r="O10" s="1" t="s">
        <v>193</v>
      </c>
      <c r="P10" s="1" t="s">
        <v>194</v>
      </c>
      <c r="Q10" s="1" t="s">
        <v>195</v>
      </c>
      <c r="R10" s="1" t="s">
        <v>247</v>
      </c>
      <c r="S10" s="1" t="s">
        <v>197</v>
      </c>
      <c r="T10" s="1" t="s">
        <v>198</v>
      </c>
      <c r="U10" s="1" t="s">
        <v>199</v>
      </c>
    </row>
    <row r="11" s="1" customFormat="1" spans="1:21">
      <c r="A11" s="3">
        <v>17878757439</v>
      </c>
      <c r="B11" s="1" t="s">
        <v>248</v>
      </c>
      <c r="C11" s="1" t="s">
        <v>249</v>
      </c>
      <c r="D11" s="1" t="s">
        <v>250</v>
      </c>
      <c r="E11" s="1" t="s">
        <v>251</v>
      </c>
      <c r="F11" s="1" t="s">
        <v>248</v>
      </c>
      <c r="G11" s="1" t="s">
        <v>188</v>
      </c>
      <c r="H11" s="1" t="s">
        <v>189</v>
      </c>
      <c r="I11" s="1" t="s">
        <v>252</v>
      </c>
      <c r="J11" s="1" t="s">
        <v>30</v>
      </c>
      <c r="K11" s="1" t="s">
        <v>253</v>
      </c>
      <c r="L11" s="1" t="s">
        <v>253</v>
      </c>
      <c r="M11" s="1" t="s">
        <v>192</v>
      </c>
      <c r="N11" s="1" t="s">
        <v>192</v>
      </c>
      <c r="O11" s="1" t="s">
        <v>193</v>
      </c>
      <c r="P11" s="1" t="s">
        <v>194</v>
      </c>
      <c r="Q11" s="1" t="s">
        <v>195</v>
      </c>
      <c r="R11" s="1" t="s">
        <v>254</v>
      </c>
      <c r="S11" s="1" t="s">
        <v>197</v>
      </c>
      <c r="T11" s="1" t="s">
        <v>198</v>
      </c>
      <c r="U11" s="1" t="s">
        <v>199</v>
      </c>
    </row>
    <row r="12" s="1" customFormat="1" spans="1:21">
      <c r="A12" s="3">
        <v>17878634913</v>
      </c>
      <c r="B12" s="1" t="s">
        <v>248</v>
      </c>
      <c r="C12" s="1" t="s">
        <v>255</v>
      </c>
      <c r="D12" s="1" t="s">
        <v>256</v>
      </c>
      <c r="E12" s="1" t="s">
        <v>257</v>
      </c>
      <c r="F12" s="1" t="s">
        <v>248</v>
      </c>
      <c r="G12" s="1" t="s">
        <v>188</v>
      </c>
      <c r="H12" s="1" t="s">
        <v>189</v>
      </c>
      <c r="I12" s="1" t="s">
        <v>258</v>
      </c>
      <c r="J12" s="1" t="s">
        <v>30</v>
      </c>
      <c r="K12" s="1" t="s">
        <v>259</v>
      </c>
      <c r="L12" s="1" t="s">
        <v>259</v>
      </c>
      <c r="M12" s="1" t="s">
        <v>192</v>
      </c>
      <c r="N12" s="1" t="s">
        <v>192</v>
      </c>
      <c r="O12" s="1" t="s">
        <v>193</v>
      </c>
      <c r="P12" s="1" t="s">
        <v>194</v>
      </c>
      <c r="Q12" s="1" t="s">
        <v>195</v>
      </c>
      <c r="R12" s="1" t="s">
        <v>260</v>
      </c>
      <c r="S12" s="1" t="s">
        <v>197</v>
      </c>
      <c r="T12" s="1" t="s">
        <v>198</v>
      </c>
      <c r="U12" s="1" t="s">
        <v>199</v>
      </c>
    </row>
    <row r="13" s="1" customFormat="1" spans="1:21">
      <c r="A13" s="3">
        <v>17878112793</v>
      </c>
      <c r="B13" s="1" t="s">
        <v>248</v>
      </c>
      <c r="C13" s="1" t="s">
        <v>261</v>
      </c>
      <c r="D13" s="1" t="s">
        <v>262</v>
      </c>
      <c r="E13" s="1" t="s">
        <v>263</v>
      </c>
      <c r="F13" s="1" t="s">
        <v>248</v>
      </c>
      <c r="G13" s="1" t="s">
        <v>188</v>
      </c>
      <c r="H13" s="1" t="s">
        <v>189</v>
      </c>
      <c r="I13" s="1" t="s">
        <v>264</v>
      </c>
      <c r="J13" s="1" t="s">
        <v>30</v>
      </c>
      <c r="K13" s="1" t="s">
        <v>265</v>
      </c>
      <c r="L13" s="1" t="s">
        <v>265</v>
      </c>
      <c r="M13" s="1" t="s">
        <v>192</v>
      </c>
      <c r="N13" s="1" t="s">
        <v>192</v>
      </c>
      <c r="O13" s="1" t="s">
        <v>193</v>
      </c>
      <c r="P13" s="1" t="s">
        <v>194</v>
      </c>
      <c r="Q13" s="1" t="s">
        <v>195</v>
      </c>
      <c r="R13" s="1" t="s">
        <v>266</v>
      </c>
      <c r="S13" s="1" t="s">
        <v>197</v>
      </c>
      <c r="T13" s="1" t="s">
        <v>198</v>
      </c>
      <c r="U13" s="1" t="s">
        <v>199</v>
      </c>
    </row>
    <row r="14" s="1" customFormat="1" spans="1:21">
      <c r="A14" s="3">
        <v>17875731319</v>
      </c>
      <c r="B14" s="1" t="s">
        <v>267</v>
      </c>
      <c r="C14" s="1" t="s">
        <v>268</v>
      </c>
      <c r="D14" s="1" t="s">
        <v>269</v>
      </c>
      <c r="E14" s="1" t="s">
        <v>270</v>
      </c>
      <c r="F14" s="1" t="s">
        <v>184</v>
      </c>
      <c r="G14" s="1" t="s">
        <v>188</v>
      </c>
      <c r="H14" s="1" t="s">
        <v>189</v>
      </c>
      <c r="I14" s="1" t="s">
        <v>271</v>
      </c>
      <c r="J14" s="1" t="s">
        <v>30</v>
      </c>
      <c r="K14" s="1" t="s">
        <v>272</v>
      </c>
      <c r="L14" s="1" t="s">
        <v>272</v>
      </c>
      <c r="M14" s="1" t="s">
        <v>192</v>
      </c>
      <c r="N14" s="1" t="s">
        <v>192</v>
      </c>
      <c r="O14" s="1" t="s">
        <v>193</v>
      </c>
      <c r="P14" s="1" t="s">
        <v>194</v>
      </c>
      <c r="Q14" s="1" t="s">
        <v>195</v>
      </c>
      <c r="R14" s="1" t="s">
        <v>273</v>
      </c>
      <c r="S14" s="1" t="s">
        <v>197</v>
      </c>
      <c r="T14" s="1" t="s">
        <v>198</v>
      </c>
      <c r="U14" s="1" t="s">
        <v>199</v>
      </c>
    </row>
    <row r="15" s="1" customFormat="1" spans="1:21">
      <c r="A15" s="3">
        <v>17874980006</v>
      </c>
      <c r="B15" s="1" t="s">
        <v>267</v>
      </c>
      <c r="C15" s="1" t="s">
        <v>274</v>
      </c>
      <c r="D15" s="1" t="s">
        <v>275</v>
      </c>
      <c r="E15" s="1" t="s">
        <v>276</v>
      </c>
      <c r="F15" s="1" t="s">
        <v>267</v>
      </c>
      <c r="G15" s="1" t="s">
        <v>188</v>
      </c>
      <c r="H15" s="1" t="s">
        <v>189</v>
      </c>
      <c r="I15" s="1" t="s">
        <v>277</v>
      </c>
      <c r="J15" s="1" t="s">
        <v>30</v>
      </c>
      <c r="K15" s="1" t="s">
        <v>278</v>
      </c>
      <c r="L15" s="1" t="s">
        <v>278</v>
      </c>
      <c r="M15" s="1" t="s">
        <v>192</v>
      </c>
      <c r="N15" s="1" t="s">
        <v>192</v>
      </c>
      <c r="O15" s="1" t="s">
        <v>193</v>
      </c>
      <c r="P15" s="1" t="s">
        <v>194</v>
      </c>
      <c r="Q15" s="1" t="s">
        <v>195</v>
      </c>
      <c r="R15" s="1" t="s">
        <v>279</v>
      </c>
      <c r="S15" s="1" t="s">
        <v>197</v>
      </c>
      <c r="T15" s="1" t="s">
        <v>198</v>
      </c>
      <c r="U15" s="1" t="s">
        <v>199</v>
      </c>
    </row>
    <row r="16" s="1" customFormat="1" spans="1:21">
      <c r="A16" s="3">
        <v>17871796823</v>
      </c>
      <c r="B16" s="1" t="s">
        <v>280</v>
      </c>
      <c r="C16" s="1" t="s">
        <v>281</v>
      </c>
      <c r="D16" s="1" t="s">
        <v>282</v>
      </c>
      <c r="E16" s="1" t="s">
        <v>283</v>
      </c>
      <c r="F16" s="1" t="s">
        <v>248</v>
      </c>
      <c r="G16" s="1" t="s">
        <v>188</v>
      </c>
      <c r="H16" s="1" t="s">
        <v>189</v>
      </c>
      <c r="I16" s="1" t="s">
        <v>284</v>
      </c>
      <c r="J16" s="1" t="s">
        <v>30</v>
      </c>
      <c r="K16" s="1" t="s">
        <v>285</v>
      </c>
      <c r="L16" s="1" t="s">
        <v>285</v>
      </c>
      <c r="M16" s="1" t="s">
        <v>192</v>
      </c>
      <c r="N16" s="1" t="s">
        <v>192</v>
      </c>
      <c r="O16" s="1" t="s">
        <v>193</v>
      </c>
      <c r="P16" s="1" t="s">
        <v>194</v>
      </c>
      <c r="Q16" s="1" t="s">
        <v>195</v>
      </c>
      <c r="R16" s="1" t="s">
        <v>286</v>
      </c>
      <c r="S16" s="1" t="s">
        <v>197</v>
      </c>
      <c r="T16" s="1" t="s">
        <v>198</v>
      </c>
      <c r="U16" s="1" t="s">
        <v>199</v>
      </c>
    </row>
    <row r="17" s="1" customFormat="1" spans="1:21">
      <c r="A17" s="3">
        <v>17869082781</v>
      </c>
      <c r="B17" s="1" t="s">
        <v>280</v>
      </c>
      <c r="C17" s="1" t="s">
        <v>287</v>
      </c>
      <c r="D17" s="1" t="s">
        <v>288</v>
      </c>
      <c r="E17" s="1" t="s">
        <v>289</v>
      </c>
      <c r="F17" s="1" t="s">
        <v>248</v>
      </c>
      <c r="G17" s="1" t="s">
        <v>188</v>
      </c>
      <c r="H17" s="1" t="s">
        <v>189</v>
      </c>
      <c r="I17" s="1" t="s">
        <v>290</v>
      </c>
      <c r="J17" s="1" t="s">
        <v>30</v>
      </c>
      <c r="K17" s="1" t="s">
        <v>291</v>
      </c>
      <c r="L17" s="1" t="s">
        <v>291</v>
      </c>
      <c r="M17" s="1" t="s">
        <v>192</v>
      </c>
      <c r="N17" s="1" t="s">
        <v>192</v>
      </c>
      <c r="O17" s="1" t="s">
        <v>193</v>
      </c>
      <c r="P17" s="1" t="s">
        <v>194</v>
      </c>
      <c r="Q17" s="1" t="s">
        <v>195</v>
      </c>
      <c r="R17" s="1" t="s">
        <v>292</v>
      </c>
      <c r="S17" s="1" t="s">
        <v>197</v>
      </c>
      <c r="T17" s="1" t="s">
        <v>198</v>
      </c>
      <c r="U17" s="1" t="s">
        <v>199</v>
      </c>
    </row>
    <row r="18" s="1" customFormat="1" spans="1:21">
      <c r="A18" s="3">
        <v>17864755478</v>
      </c>
      <c r="B18" s="1" t="s">
        <v>293</v>
      </c>
      <c r="C18" s="1" t="s">
        <v>294</v>
      </c>
      <c r="D18" s="1" t="s">
        <v>295</v>
      </c>
      <c r="E18" s="1" t="s">
        <v>296</v>
      </c>
      <c r="F18" s="1" t="s">
        <v>280</v>
      </c>
      <c r="G18" s="1" t="s">
        <v>188</v>
      </c>
      <c r="H18" s="1" t="s">
        <v>189</v>
      </c>
      <c r="I18" s="1" t="s">
        <v>297</v>
      </c>
      <c r="J18" s="1" t="s">
        <v>30</v>
      </c>
      <c r="K18" s="1" t="s">
        <v>298</v>
      </c>
      <c r="L18" s="1" t="s">
        <v>298</v>
      </c>
      <c r="M18" s="1" t="s">
        <v>192</v>
      </c>
      <c r="N18" s="1" t="s">
        <v>192</v>
      </c>
      <c r="O18" s="1" t="s">
        <v>193</v>
      </c>
      <c r="P18" s="1" t="s">
        <v>194</v>
      </c>
      <c r="Q18" s="1" t="s">
        <v>195</v>
      </c>
      <c r="R18" s="1" t="s">
        <v>299</v>
      </c>
      <c r="S18" s="1" t="s">
        <v>197</v>
      </c>
      <c r="T18" s="1" t="s">
        <v>198</v>
      </c>
      <c r="U18" s="1" t="s">
        <v>199</v>
      </c>
    </row>
    <row r="19" s="1" customFormat="1" spans="1:21">
      <c r="A19" s="3">
        <v>17864548774</v>
      </c>
      <c r="B19" s="1" t="s">
        <v>293</v>
      </c>
      <c r="C19" s="1" t="s">
        <v>300</v>
      </c>
      <c r="D19" s="1" t="s">
        <v>301</v>
      </c>
      <c r="E19" s="1" t="s">
        <v>302</v>
      </c>
      <c r="F19" s="1" t="s">
        <v>248</v>
      </c>
      <c r="G19" s="1" t="s">
        <v>188</v>
      </c>
      <c r="H19" s="1" t="s">
        <v>189</v>
      </c>
      <c r="I19" s="1" t="s">
        <v>303</v>
      </c>
      <c r="J19" s="1" t="s">
        <v>30</v>
      </c>
      <c r="K19" s="1" t="s">
        <v>304</v>
      </c>
      <c r="L19" s="1" t="s">
        <v>304</v>
      </c>
      <c r="M19" s="1" t="s">
        <v>192</v>
      </c>
      <c r="N19" s="1" t="s">
        <v>192</v>
      </c>
      <c r="O19" s="1" t="s">
        <v>193</v>
      </c>
      <c r="P19" s="1" t="s">
        <v>194</v>
      </c>
      <c r="Q19" s="1" t="s">
        <v>195</v>
      </c>
      <c r="R19" s="1" t="s">
        <v>305</v>
      </c>
      <c r="S19" s="1" t="s">
        <v>197</v>
      </c>
      <c r="T19" s="1" t="s">
        <v>198</v>
      </c>
      <c r="U19" s="1" t="s">
        <v>199</v>
      </c>
    </row>
    <row r="20" s="1" customFormat="1" spans="1:21">
      <c r="A20" s="3">
        <v>17858377499</v>
      </c>
      <c r="B20" s="1" t="s">
        <v>306</v>
      </c>
      <c r="C20" s="1" t="s">
        <v>307</v>
      </c>
      <c r="D20" s="1" t="s">
        <v>308</v>
      </c>
      <c r="E20" s="1" t="s">
        <v>309</v>
      </c>
      <c r="F20" s="1" t="s">
        <v>184</v>
      </c>
      <c r="G20" s="1" t="s">
        <v>188</v>
      </c>
      <c r="H20" s="1" t="s">
        <v>189</v>
      </c>
      <c r="I20" s="1" t="s">
        <v>310</v>
      </c>
      <c r="J20" s="1" t="s">
        <v>30</v>
      </c>
      <c r="K20" s="1" t="s">
        <v>311</v>
      </c>
      <c r="L20" s="1" t="s">
        <v>311</v>
      </c>
      <c r="M20" s="1" t="s">
        <v>192</v>
      </c>
      <c r="N20" s="1" t="s">
        <v>192</v>
      </c>
      <c r="O20" s="1" t="s">
        <v>193</v>
      </c>
      <c r="P20" s="1" t="s">
        <v>194</v>
      </c>
      <c r="Q20" s="1" t="s">
        <v>195</v>
      </c>
      <c r="R20" s="1" t="s">
        <v>312</v>
      </c>
      <c r="S20" s="1" t="s">
        <v>197</v>
      </c>
      <c r="T20" s="1" t="s">
        <v>198</v>
      </c>
      <c r="U20" s="1" t="s">
        <v>199</v>
      </c>
    </row>
    <row r="21" s="1" customFormat="1" spans="1:21">
      <c r="A21" s="3">
        <v>17856400065</v>
      </c>
      <c r="B21" s="1" t="s">
        <v>313</v>
      </c>
      <c r="C21" s="1" t="s">
        <v>314</v>
      </c>
      <c r="D21" s="1" t="s">
        <v>315</v>
      </c>
      <c r="E21" s="1" t="s">
        <v>316</v>
      </c>
      <c r="F21" s="1" t="s">
        <v>184</v>
      </c>
      <c r="G21" s="1" t="s">
        <v>188</v>
      </c>
      <c r="H21" s="1" t="s">
        <v>189</v>
      </c>
      <c r="I21" s="1" t="s">
        <v>317</v>
      </c>
      <c r="J21" s="1" t="s">
        <v>30</v>
      </c>
      <c r="K21" s="1" t="s">
        <v>318</v>
      </c>
      <c r="L21" s="1" t="s">
        <v>318</v>
      </c>
      <c r="M21" s="1" t="s">
        <v>192</v>
      </c>
      <c r="N21" s="1" t="s">
        <v>192</v>
      </c>
      <c r="O21" s="1" t="s">
        <v>193</v>
      </c>
      <c r="P21" s="1" t="s">
        <v>194</v>
      </c>
      <c r="Q21" s="1" t="s">
        <v>195</v>
      </c>
      <c r="R21" s="1" t="s">
        <v>319</v>
      </c>
      <c r="S21" s="1" t="s">
        <v>197</v>
      </c>
      <c r="T21" s="1" t="s">
        <v>198</v>
      </c>
      <c r="U21" s="1" t="s">
        <v>199</v>
      </c>
    </row>
    <row r="22" s="1" customFormat="1" spans="1:21">
      <c r="A22" s="3">
        <v>17856309429</v>
      </c>
      <c r="B22" s="1" t="s">
        <v>313</v>
      </c>
      <c r="C22" s="1" t="s">
        <v>320</v>
      </c>
      <c r="D22" s="1" t="s">
        <v>321</v>
      </c>
      <c r="E22" s="1" t="s">
        <v>322</v>
      </c>
      <c r="F22" s="1" t="s">
        <v>248</v>
      </c>
      <c r="G22" s="1" t="s">
        <v>188</v>
      </c>
      <c r="H22" s="1" t="s">
        <v>189</v>
      </c>
      <c r="I22" s="1" t="s">
        <v>323</v>
      </c>
      <c r="J22" s="1" t="s">
        <v>30</v>
      </c>
      <c r="K22" s="1" t="s">
        <v>324</v>
      </c>
      <c r="L22" s="1" t="s">
        <v>324</v>
      </c>
      <c r="M22" s="1" t="s">
        <v>192</v>
      </c>
      <c r="N22" s="1" t="s">
        <v>192</v>
      </c>
      <c r="O22" s="1" t="s">
        <v>193</v>
      </c>
      <c r="P22" s="1" t="s">
        <v>194</v>
      </c>
      <c r="Q22" s="1" t="s">
        <v>195</v>
      </c>
      <c r="R22" s="1" t="s">
        <v>325</v>
      </c>
      <c r="S22" s="1" t="s">
        <v>197</v>
      </c>
      <c r="T22" s="1" t="s">
        <v>198</v>
      </c>
      <c r="U22" s="1" t="s">
        <v>199</v>
      </c>
    </row>
    <row r="23" s="1" customFormat="1" spans="1:21">
      <c r="A23" s="3">
        <v>17835599534</v>
      </c>
      <c r="B23" s="1" t="s">
        <v>326</v>
      </c>
      <c r="C23" s="1" t="s">
        <v>327</v>
      </c>
      <c r="D23" s="1" t="s">
        <v>269</v>
      </c>
      <c r="E23" s="1" t="s">
        <v>328</v>
      </c>
      <c r="F23" s="1" t="s">
        <v>248</v>
      </c>
      <c r="G23" s="1" t="s">
        <v>188</v>
      </c>
      <c r="H23" s="1" t="s">
        <v>189</v>
      </c>
      <c r="I23" s="1" t="s">
        <v>329</v>
      </c>
      <c r="J23" s="1" t="s">
        <v>30</v>
      </c>
      <c r="K23" s="1" t="s">
        <v>330</v>
      </c>
      <c r="L23" s="1" t="s">
        <v>330</v>
      </c>
      <c r="M23" s="1" t="s">
        <v>192</v>
      </c>
      <c r="N23" s="1" t="s">
        <v>192</v>
      </c>
      <c r="O23" s="1" t="s">
        <v>193</v>
      </c>
      <c r="P23" s="1" t="s">
        <v>194</v>
      </c>
      <c r="Q23" s="1" t="s">
        <v>195</v>
      </c>
      <c r="R23" s="1" t="s">
        <v>331</v>
      </c>
      <c r="S23" s="1" t="s">
        <v>197</v>
      </c>
      <c r="T23" s="1" t="s">
        <v>198</v>
      </c>
      <c r="U23" s="1" t="s">
        <v>199</v>
      </c>
    </row>
    <row r="24" s="1" customFormat="1" spans="1:21">
      <c r="A24" s="3">
        <v>17780700589</v>
      </c>
      <c r="B24" s="1" t="s">
        <v>332</v>
      </c>
      <c r="C24" s="1" t="s">
        <v>333</v>
      </c>
      <c r="D24" s="1" t="s">
        <v>334</v>
      </c>
      <c r="E24" s="1" t="s">
        <v>335</v>
      </c>
      <c r="F24" s="1" t="s">
        <v>248</v>
      </c>
      <c r="G24" s="1" t="s">
        <v>188</v>
      </c>
      <c r="H24" s="1" t="s">
        <v>189</v>
      </c>
      <c r="I24" s="1" t="s">
        <v>336</v>
      </c>
      <c r="J24" s="1" t="s">
        <v>30</v>
      </c>
      <c r="K24" s="1" t="s">
        <v>337</v>
      </c>
      <c r="L24" s="1" t="s">
        <v>337</v>
      </c>
      <c r="M24" s="1" t="s">
        <v>192</v>
      </c>
      <c r="N24" s="1" t="s">
        <v>192</v>
      </c>
      <c r="O24" s="1" t="s">
        <v>193</v>
      </c>
      <c r="P24" s="1" t="s">
        <v>194</v>
      </c>
      <c r="Q24" s="1" t="s">
        <v>195</v>
      </c>
      <c r="R24" s="1" t="s">
        <v>338</v>
      </c>
      <c r="S24" s="1" t="s">
        <v>197</v>
      </c>
      <c r="T24" s="1" t="s">
        <v>198</v>
      </c>
      <c r="U24" s="1" t="s">
        <v>199</v>
      </c>
    </row>
    <row r="25" s="1" customFormat="1" spans="1:21">
      <c r="A25" s="3">
        <v>17752547742</v>
      </c>
      <c r="B25" s="1" t="s">
        <v>339</v>
      </c>
      <c r="C25" s="1" t="s">
        <v>340</v>
      </c>
      <c r="D25" s="1" t="s">
        <v>341</v>
      </c>
      <c r="E25" s="1" t="s">
        <v>342</v>
      </c>
      <c r="F25" s="1" t="s">
        <v>248</v>
      </c>
      <c r="G25" s="1" t="s">
        <v>188</v>
      </c>
      <c r="H25" s="1" t="s">
        <v>189</v>
      </c>
      <c r="I25" s="1" t="s">
        <v>343</v>
      </c>
      <c r="J25" s="1" t="s">
        <v>30</v>
      </c>
      <c r="K25" s="1" t="s">
        <v>344</v>
      </c>
      <c r="L25" s="1" t="s">
        <v>344</v>
      </c>
      <c r="M25" s="1" t="s">
        <v>192</v>
      </c>
      <c r="N25" s="1" t="s">
        <v>192</v>
      </c>
      <c r="O25" s="1" t="s">
        <v>193</v>
      </c>
      <c r="P25" s="1" t="s">
        <v>194</v>
      </c>
      <c r="Q25" s="1" t="s">
        <v>195</v>
      </c>
      <c r="R25" s="1" t="s">
        <v>345</v>
      </c>
      <c r="S25" s="1" t="s">
        <v>197</v>
      </c>
      <c r="T25" s="1" t="s">
        <v>198</v>
      </c>
      <c r="U25" s="1" t="s">
        <v>199</v>
      </c>
    </row>
    <row r="26" s="1" customFormat="1" spans="1:21">
      <c r="A26" s="3">
        <v>17688663806</v>
      </c>
      <c r="B26" s="1" t="s">
        <v>346</v>
      </c>
      <c r="C26" s="1" t="s">
        <v>347</v>
      </c>
      <c r="D26" s="1" t="s">
        <v>348</v>
      </c>
      <c r="E26" s="1" t="s">
        <v>349</v>
      </c>
      <c r="F26" s="1" t="s">
        <v>313</v>
      </c>
      <c r="G26" s="1" t="s">
        <v>188</v>
      </c>
      <c r="H26" s="1" t="s">
        <v>189</v>
      </c>
      <c r="I26" s="1" t="s">
        <v>350</v>
      </c>
      <c r="J26" s="1" t="s">
        <v>30</v>
      </c>
      <c r="K26" s="1" t="s">
        <v>351</v>
      </c>
      <c r="L26" s="1" t="s">
        <v>351</v>
      </c>
      <c r="M26" s="1" t="s">
        <v>192</v>
      </c>
      <c r="N26" s="1" t="s">
        <v>192</v>
      </c>
      <c r="O26" s="1" t="s">
        <v>193</v>
      </c>
      <c r="P26" s="1" t="s">
        <v>194</v>
      </c>
      <c r="Q26" s="1" t="s">
        <v>195</v>
      </c>
      <c r="R26" s="1" t="s">
        <v>352</v>
      </c>
      <c r="S26" s="1" t="s">
        <v>197</v>
      </c>
      <c r="T26" s="1" t="s">
        <v>198</v>
      </c>
      <c r="U26" s="1" t="s">
        <v>199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2022-05-07T01:15:51Z</dcterms:created>
  <dcterms:modified xsi:type="dcterms:W3CDTF">2022-05-07T01:26:10Z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53F3B15AE93F4E6D9531A7E723190193</vt:lpwstr>
  </property>
  <property fmtid="{D5CDD505-2E9C-101B-9397-08002B2CF9AE}" pid="3" name="KSOProductBuildVer">
    <vt:lpwstr>2052-11.1.0.11636</vt:lpwstr>
  </property>
</Properties>
</file>