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44525"/>
</workbook>
</file>

<file path=xl/sharedStrings.xml><?xml version="1.0" encoding="utf-8"?>
<sst xmlns="http://schemas.openxmlformats.org/spreadsheetml/2006/main" count="362" uniqueCount="151">
  <si>
    <t>去哪儿网酒店预付对账单</t>
  </si>
  <si>
    <t>供应商名称：</t>
  </si>
  <si>
    <t>遇见时光</t>
  </si>
  <si>
    <t>结算周期：</t>
  </si>
  <si>
    <t>2022-05-07至2022-05-08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</si>
  <si>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</si>
  <si>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</si>
  <si>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</si>
  <si>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</si>
  <si>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</si>
  <si>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</si>
  <si>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</si>
  <si>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</si>
  <si>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</si>
  <si>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</si>
  <si>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</si>
  <si>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</si>
  <si>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</si>
  <si>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</si>
  <si>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</si>
  <si>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¥434.00</t>
  </si>
  <si>
    <t>¥58.00</t>
  </si>
  <si>
    <t>¥376.00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</si>
  <si>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</si>
  <si>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</si>
  <si>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</si>
  <si>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</si>
  <si>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</si>
  <si>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</si>
  <si>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</si>
  <si>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</si>
  <si>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</si>
  <si>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</si>
  <si>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</si>
  <si>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</si>
  <si>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</si>
  <si>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</si>
  <si>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</si>
  <si>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</si>
  <si>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</si>
  <si>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</si>
  <si>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</si>
  <si>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</si>
  <si>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</si>
  <si>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</si>
  <si>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</si>
  <si>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</si>
  <si>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</si>
  <si>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</si>
  <si>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</si>
  <si>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</si>
  <si>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</si>
  <si>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</si>
  <si>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</si>
  <si>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</si>
  <si>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</si>
  <si>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</si>
  <si>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</si>
  <si>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</si>
  <si>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</si>
  <si>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</si>
  <si>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</si>
  <si>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</si>
  <si>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</si>
  <si>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</si>
  <si>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</si>
  <si>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</si>
  <si>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</si>
  <si>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</si>
  <si>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102990612299</t>
  </si>
  <si>
    <t>酒店预付</t>
  </si>
  <si>
    <t>否</t>
  </si>
  <si>
    <t>普通</t>
  </si>
  <si>
    <t>417370004</t>
  </si>
  <si>
    <t>岳阳天上人间酒店</t>
  </si>
  <si>
    <t>1616855</t>
  </si>
  <si>
    <t>范金广</t>
  </si>
  <si>
    <t>2022-05-07</t>
  </si>
  <si>
    <t>2022-05-08</t>
  </si>
  <si>
    <t>¥124.00</t>
  </si>
  <si>
    <t>¥17.00</t>
  </si>
  <si>
    <t>¥107.00</t>
  </si>
  <si>
    <t>豪华双间</t>
  </si>
  <si>
    <t>WEBSITE</t>
  </si>
  <si>
    <t>102990774417</t>
  </si>
  <si>
    <t>408000781</t>
  </si>
  <si>
    <t>如家素柏·云酒店(天津奥体中心凌奥产业园店)</t>
  </si>
  <si>
    <t>韩静</t>
  </si>
  <si>
    <t>¥167.00</t>
  </si>
  <si>
    <t>¥22.00</t>
  </si>
  <si>
    <t>¥145.00</t>
  </si>
  <si>
    <t>商务大床房(无窗)</t>
  </si>
  <si>
    <t>102990821081</t>
  </si>
  <si>
    <t>277399926</t>
  </si>
  <si>
    <t>格林豪泰(天津静海金桥国贸中心店)</t>
  </si>
  <si>
    <t>唐发</t>
  </si>
  <si>
    <t>¥143.00</t>
  </si>
  <si>
    <t>¥19.00</t>
  </si>
  <si>
    <t>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</si>
  <si>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</si>
  <si>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</si>
  <si>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</si>
  <si>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</si>
  <si>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</si>
  <si>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</si>
  <si>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</si>
  <si>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</si>
  <si>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</si>
  <si>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</si>
  <si>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</si>
  <si>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A220509110553481</t>
  </si>
  <si>
    <r>
      <t>总计：</t>
    </r>
    <r>
      <rPr>
        <sz val="10"/>
        <rFont val="Arial"/>
        <charset val="134"/>
      </rPr>
      <t>376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</si>
  <si>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</si>
  <si>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</si>
  <si>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</si>
  <si>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</si>
  <si>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</si>
  <si>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</si>
  <si>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</si>
  <si>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</si>
  <si>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</si>
  <si>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</si>
  <si>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</si>
  <si>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</si>
  <si>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</si>
  <si>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</si>
  <si>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</si>
  <si>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</si>
  <si>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</si>
  <si>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102989114998</t>
  </si>
  <si>
    <t>2022-05-06</t>
  </si>
  <si>
    <t>2540347</t>
  </si>
  <si>
    <t>--</t>
  </si>
  <si>
    <t>107.00</t>
  </si>
  <si>
    <t>RMB</t>
  </si>
  <si>
    <t>0</t>
  </si>
  <si>
    <t>0.00</t>
  </si>
  <si>
    <t>龙卷风国内直连</t>
  </si>
  <si>
    <t>2213</t>
  </si>
  <si>
    <t>2022-05-06 20:32:28</t>
  </si>
  <si>
    <t>汇智国际旅游发展有限公司</t>
  </si>
  <si>
    <t>直连</t>
  </si>
  <si>
    <t>2540966</t>
  </si>
  <si>
    <t>如家云系列-天津南开凌奥产业园素柏·云酒店</t>
  </si>
  <si>
    <t>145.00</t>
  </si>
  <si>
    <t>2022-05-07 11:18:13</t>
  </si>
  <si>
    <t>2541408</t>
  </si>
  <si>
    <t>124.00</t>
  </si>
  <si>
    <t>2022-05-07 16:09:03</t>
  </si>
  <si>
    <t>2541543</t>
  </si>
  <si>
    <t>2022-05-07 17:29:57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</si>
</sst>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0" borderId="12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23" borderId="10" applyNumberFormat="0" applyAlignment="0" applyProtection="0">
      <alignment vertical="center"/>
    </xf>
    <xf numFmtId="0" fontId="33" fillId="31" borderId="16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79</v>
      </c>
      <c r="AD4" t="s">
        <v>6</v>
      </c>
      <c r="AE4" t="s">
        <v>98</v>
      </c>
      <c r="AF4" t="s">
        <v>83</v>
      </c>
      <c r="AG4" t="s">
        <v>71</v>
      </c>
      <c r="AH4" t="s">
        <v>19</v>
      </c>
    </row>
    <row r="5" customHeight="1" spans="1:32">
      <c r="A5" s="10" t="s">
        <v>99</v>
      </c>
      <c r="B5" s="10"/>
      <c r="C5" s="10" t="s">
        <v>100</v>
      </c>
      <c r="D5" s="10"/>
      <c r="E5" s="10"/>
      <c r="F5" s="10"/>
      <c r="G5" s="10" t="s">
        <v>100</v>
      </c>
      <c r="H5" s="10" t="s">
        <v>100</v>
      </c>
      <c r="I5" s="10" t="s">
        <v>100</v>
      </c>
      <c r="J5" s="10" t="s">
        <v>100</v>
      </c>
      <c r="K5" s="10" t="s">
        <v>100</v>
      </c>
      <c r="L5" s="10" t="s">
        <v>100</v>
      </c>
      <c r="M5" s="10" t="s">
        <v>100</v>
      </c>
      <c r="N5" s="10" t="s">
        <v>100</v>
      </c>
      <c r="O5" s="10" t="s">
        <v>100</v>
      </c>
      <c r="P5" s="10" t="s">
        <v>100</v>
      </c>
      <c r="Q5" s="10"/>
      <c r="R5" s="13" t="s">
        <v>20</v>
      </c>
      <c r="S5" s="13" t="s">
        <v>19</v>
      </c>
      <c r="T5" s="10" t="s">
        <v>100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100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101</v>
      </c>
      <c r="B1" s="4" t="s">
        <v>102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103</v>
      </c>
      <c r="H1" s="4" t="s">
        <v>104</v>
      </c>
      <c r="I1" s="4" t="s">
        <v>13</v>
      </c>
      <c r="J1" s="4" t="s">
        <v>17</v>
      </c>
      <c r="K1" s="4" t="s">
        <v>18</v>
      </c>
      <c r="L1" s="9" t="s">
        <v>105</v>
      </c>
      <c r="M1" s="4" t="s">
        <v>106</v>
      </c>
      <c r="N1" s="4" t="s">
        <v>107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109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107</v>
      </c>
      <c r="E2" t="str">
        <f>VLOOKUP(A2,HOP!A:L,12,0)</f>
        <v>107.00</v>
      </c>
      <c r="F2" t="str">
        <f>VLOOKUP(A2,HOP!A:C,3,0)</f>
        <v>2541543</v>
      </c>
      <c r="G2">
        <f>D2-E2</f>
        <v>0</v>
      </c>
      <c r="H2" t="str">
        <f>$H$1&amp;F2</f>
        <v>，2541543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145</v>
      </c>
      <c r="E3" t="str">
        <f>VLOOKUP(A3,HOP!A:L,12,0)</f>
        <v>145.00</v>
      </c>
      <c r="F3" t="str">
        <f>VLOOKUP(A3,HOP!A:C,3,0)</f>
        <v>2540966</v>
      </c>
      <c r="G3">
        <f>D3-E3</f>
        <v>0</v>
      </c>
      <c r="H3" t="str">
        <f>$H$1&amp;F3</f>
        <v>，2540966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124</v>
      </c>
      <c r="E4" t="str">
        <f>VLOOKUP(A4,HOP!A:L,12,0)</f>
        <v>124.00</v>
      </c>
      <c r="F4" t="str">
        <f>VLOOKUP(A4,HOP!A:C,3,0)</f>
        <v>2541408</v>
      </c>
      <c r="G4">
        <f>D4-E4</f>
        <v>0</v>
      </c>
      <c r="H4" t="str">
        <f>$H$1&amp;F4</f>
        <v>，2541408</v>
      </c>
      <c r="I4" t="str">
        <f>VLOOKUP(A4,HOP!A:U,21,0)</f>
        <v>直连</v>
      </c>
    </row>
    <row r="6" spans="4:4">
      <c r="D6" s="3">
        <f>SUM(D2:D5)</f>
        <v>376</v>
      </c>
    </row>
    <row r="7" ht="14.25" spans="4:4">
      <c r="D7" s="8" t="s">
        <v>22</v>
      </c>
    </row>
    <row r="10" spans="1:1">
      <c r="A10" t="s">
        <v>110</v>
      </c>
    </row>
    <row r="11" spans="1:1">
      <c r="A11" s="5" t="s">
        <v>111</v>
      </c>
    </row>
  </sheetData>
  <autoFilter ref="A1:I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112</v>
      </c>
      <c r="B1" s="2" t="s">
        <v>113</v>
      </c>
      <c r="C1" s="2" t="s">
        <v>114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</row>
    <row r="2" s="1" customFormat="1" spans="1:21">
      <c r="A2" s="1" t="s">
        <v>129</v>
      </c>
      <c r="B2" s="1" t="s">
        <v>130</v>
      </c>
      <c r="C2" s="1" t="s">
        <v>131</v>
      </c>
      <c r="D2" s="1" t="s">
        <v>74</v>
      </c>
      <c r="E2" s="1" t="s">
        <v>76</v>
      </c>
      <c r="F2" s="1" t="s">
        <v>130</v>
      </c>
      <c r="G2" s="1" t="s">
        <v>77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71</v>
      </c>
      <c r="T2" s="1" t="s">
        <v>140</v>
      </c>
      <c r="U2" s="1" t="s">
        <v>141</v>
      </c>
    </row>
    <row r="3" s="1" customFormat="1" spans="1:21">
      <c r="A3" s="1" t="s">
        <v>84</v>
      </c>
      <c r="B3" s="1" t="s">
        <v>77</v>
      </c>
      <c r="C3" s="1" t="s">
        <v>142</v>
      </c>
      <c r="D3" s="1" t="s">
        <v>143</v>
      </c>
      <c r="E3" s="1" t="s">
        <v>87</v>
      </c>
      <c r="F3" s="1" t="s">
        <v>77</v>
      </c>
      <c r="G3" s="1" t="s">
        <v>78</v>
      </c>
      <c r="H3" s="1" t="s">
        <v>132</v>
      </c>
      <c r="I3" s="1" t="s">
        <v>144</v>
      </c>
      <c r="J3" s="1" t="s">
        <v>134</v>
      </c>
      <c r="K3" s="1" t="s">
        <v>144</v>
      </c>
      <c r="L3" s="1" t="s">
        <v>144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145</v>
      </c>
      <c r="S3" s="1" t="s">
        <v>71</v>
      </c>
      <c r="T3" s="1" t="s">
        <v>140</v>
      </c>
      <c r="U3" s="1" t="s">
        <v>141</v>
      </c>
    </row>
    <row r="4" s="1" customFormat="1" spans="1:21">
      <c r="A4" s="1" t="s">
        <v>92</v>
      </c>
      <c r="B4" s="1" t="s">
        <v>77</v>
      </c>
      <c r="C4" s="1" t="s">
        <v>146</v>
      </c>
      <c r="D4" s="1" t="s">
        <v>94</v>
      </c>
      <c r="E4" s="1" t="s">
        <v>95</v>
      </c>
      <c r="F4" s="1" t="s">
        <v>77</v>
      </c>
      <c r="G4" s="1" t="s">
        <v>78</v>
      </c>
      <c r="H4" s="1" t="s">
        <v>132</v>
      </c>
      <c r="I4" s="1" t="s">
        <v>147</v>
      </c>
      <c r="J4" s="1" t="s">
        <v>134</v>
      </c>
      <c r="K4" s="1" t="s">
        <v>147</v>
      </c>
      <c r="L4" s="1" t="s">
        <v>147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148</v>
      </c>
      <c r="S4" s="1" t="s">
        <v>71</v>
      </c>
      <c r="T4" s="1" t="s">
        <v>140</v>
      </c>
      <c r="U4" s="1" t="s">
        <v>141</v>
      </c>
    </row>
    <row r="5" s="1" customFormat="1" spans="1:21">
      <c r="A5" s="1" t="s">
        <v>69</v>
      </c>
      <c r="B5" s="1" t="s">
        <v>77</v>
      </c>
      <c r="C5" s="1" t="s">
        <v>149</v>
      </c>
      <c r="D5" s="1" t="s">
        <v>74</v>
      </c>
      <c r="E5" s="1" t="s">
        <v>76</v>
      </c>
      <c r="F5" s="1" t="s">
        <v>77</v>
      </c>
      <c r="G5" s="1" t="s">
        <v>78</v>
      </c>
      <c r="H5" s="1" t="s">
        <v>132</v>
      </c>
      <c r="I5" s="1" t="s">
        <v>133</v>
      </c>
      <c r="J5" s="1" t="s">
        <v>134</v>
      </c>
      <c r="K5" s="1" t="s">
        <v>133</v>
      </c>
      <c r="L5" s="1" t="s">
        <v>133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150</v>
      </c>
      <c r="S5" s="1" t="s">
        <v>71</v>
      </c>
      <c r="T5" s="1" t="s">
        <v>140</v>
      </c>
      <c r="U5" s="1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2022-05-09T03:03:23Z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FE6F13CE06FE4F2FBACC806436327959</vt:lpwstr>
  </property>
</Properties>
</file>