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对账!$A$1:$X$51</definedName>
  </definedNames>
  <calcPr calcId="144525"/>
</workbook>
</file>

<file path=xl/sharedStrings.xml><?xml version="1.0" encoding="utf-8"?>
<sst xmlns="http://schemas.openxmlformats.org/spreadsheetml/2006/main" count="1682" uniqueCount="640">
  <si>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</si>
  <si>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</si>
  <si>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</si>
  <si>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</si>
  <si>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</si>
  <si>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</si>
  <si>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</si>
  <si>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</si>
  <si>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</si>
  <si>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</si>
  <si>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</si>
  <si>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</si>
  <si>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</si>
  <si>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</si>
  <si>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</si>
  <si>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</si>
  <si>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</si>
  <si>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</si>
  <si>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</si>
  <si>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</si>
  <si>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</si>
  <si>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</si>
  <si>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</si>
  <si>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</si>
  <si>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</si>
  <si>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16858352748	</t>
  </si>
  <si>
    <t>Ctrip</t>
  </si>
  <si>
    <t>正常</t>
  </si>
  <si>
    <t>[檀香山]威基基喜来登酒店(Sheraton Waikiki)(8198324)</t>
  </si>
  <si>
    <t>特大床城景房&lt;2人入住&gt;&lt;IBU黄金会员专享&gt;&lt;不退款&gt;&lt;普通会员&gt;</t>
  </si>
  <si>
    <t>USD</t>
  </si>
  <si>
    <t>SHIN/EUIJONG,LEE/DOHEE</t>
  </si>
  <si>
    <t>CA6352220509USD-W</t>
  </si>
  <si>
    <t>未提现</t>
  </si>
  <si>
    <t>携程开票</t>
  </si>
  <si>
    <t xml:space="preserve">2311014	</t>
  </si>
  <si>
    <t xml:space="preserve">90011952	</t>
  </si>
  <si>
    <t xml:space="preserve">17124664901	</t>
  </si>
  <si>
    <t>[桑迪斯普林斯]亚特兰大北市区威斯汀酒店(The Westin Atlanta Perimeter North)(8942059)</t>
  </si>
  <si>
    <t>传统特大床房&lt;2人入住&gt;&lt;IBU黄金会员专享&gt;&lt;不退款&gt;&lt;普通会员&gt;</t>
  </si>
  <si>
    <t>Miller/Tonya Dawn</t>
  </si>
  <si>
    <t xml:space="preserve">2374824	</t>
  </si>
  <si>
    <t xml:space="preserve">92188137	</t>
  </si>
  <si>
    <t xml:space="preserve">17137439489	</t>
  </si>
  <si>
    <t>[拉斯维加斯]拉斯维加斯金砖酒店(Golden Nugget Las Vegas)(9579260)</t>
  </si>
  <si>
    <t>卡尔森塔楼豪华房（特大床）&lt;2人入住&gt;&lt;不退款&gt;</t>
  </si>
  <si>
    <t>Ward/Rachel</t>
  </si>
  <si>
    <t xml:space="preserve">2378302	</t>
  </si>
  <si>
    <t xml:space="preserve">	</t>
  </si>
  <si>
    <t xml:space="preserve">17184344061	</t>
  </si>
  <si>
    <t>[贝德福德县]奥特之峰小屋(Peaks of Otter Lodge)(39514339)</t>
  </si>
  <si>
    <t>豪华客房1张特大床&lt;2人入住&gt;&lt;不退款&gt;</t>
  </si>
  <si>
    <t>Montgomery Harris/Valerie Noel</t>
  </si>
  <si>
    <t xml:space="preserve">2393715	</t>
  </si>
  <si>
    <t xml:space="preserve">59841SC026319	</t>
  </si>
  <si>
    <t xml:space="preserve">17193547689	</t>
  </si>
  <si>
    <t>[波士顿]波士顿后湾希尔顿酒店(Hilton Boston Back Bay)(8903029)</t>
  </si>
  <si>
    <t>双床房(至少连住2晚及以上)&lt;2人入住&gt;&lt;不退款&gt;</t>
  </si>
  <si>
    <t>duncan/kelly brooke</t>
  </si>
  <si>
    <t xml:space="preserve">2397619	</t>
  </si>
  <si>
    <t xml:space="preserve">3220648733	</t>
  </si>
  <si>
    <t>取消</t>
  </si>
  <si>
    <t xml:space="preserve">17437521823	</t>
  </si>
  <si>
    <t>[圣乔治]圣乔治6号汽车旅馆(Motel 6-Saint George, UT)(39949747)</t>
  </si>
  <si>
    <t>标准客房1张大床（吸烟）&lt;不退款&gt;&lt;2人入住&gt;</t>
  </si>
  <si>
    <t>Will/Lisa</t>
  </si>
  <si>
    <t xml:space="preserve">2427632	</t>
  </si>
  <si>
    <t xml:space="preserve">D7TLUFRVW7	</t>
  </si>
  <si>
    <t xml:space="preserve">17465059879	</t>
  </si>
  <si>
    <t>卡尔森塔楼豪华双大床房(至少连住2晚及以上)&lt;2人入住&gt;&lt;不退款&gt;</t>
  </si>
  <si>
    <t>Vroom/Erika Monique</t>
  </si>
  <si>
    <t xml:space="preserve">2433101	</t>
  </si>
  <si>
    <t xml:space="preserve">ZRXRP	</t>
  </si>
  <si>
    <t xml:space="preserve">17647852620	</t>
  </si>
  <si>
    <t>[亚特兰大]阿尔特莫尔酒店(Artmore Hotel)(39958177)</t>
  </si>
  <si>
    <t>1卧室套房&lt;2人入住&gt;&lt;不退款&gt;</t>
  </si>
  <si>
    <t>YIN/KEXIANG,ZHANG/JIAXIN</t>
  </si>
  <si>
    <t xml:space="preserve">2466475	</t>
  </si>
  <si>
    <t xml:space="preserve">106047526	</t>
  </si>
  <si>
    <t xml:space="preserve">17677851762	</t>
  </si>
  <si>
    <t>[巴黎]巴黎情趣酒店 - 仅限成人入住(Love Hotel a Paris - Adults Only)(39517796)</t>
  </si>
  <si>
    <t>高级双人房&lt;2人入住&gt;&lt;不退款&gt;</t>
  </si>
  <si>
    <t>Mangiaracina/Vito</t>
  </si>
  <si>
    <t xml:space="preserve">2473742	</t>
  </si>
  <si>
    <t xml:space="preserve">Acknowledged	</t>
  </si>
  <si>
    <t>阶梯</t>
  </si>
  <si>
    <t xml:space="preserve">17697949187	</t>
  </si>
  <si>
    <t>[都灵]都灵灵格托希尔顿逸林酒店(DoubleTree by Hilton Turin Lingotto)(46878926)</t>
  </si>
  <si>
    <t>双床房(至少连住2晚及以上)&lt;2人入住&gt;&lt;不退款&gt;&lt;早餐&gt;</t>
  </si>
  <si>
    <t>Saameli/Jeannette</t>
  </si>
  <si>
    <t xml:space="preserve">2478150	</t>
  </si>
  <si>
    <t xml:space="preserve">SAAMELI	</t>
  </si>
  <si>
    <t xml:space="preserve">17719454073	</t>
  </si>
  <si>
    <t>[华盛顿]华盛顿希尔顿酒店(Washington Hilton)(8903756)</t>
  </si>
  <si>
    <t>入住时指定双床房(至少连住2晚及以上)&lt;2人入住&gt;&lt;不退款&gt;</t>
  </si>
  <si>
    <t>CHEN/PU</t>
  </si>
  <si>
    <t xml:space="preserve">3240015106	</t>
  </si>
  <si>
    <t xml:space="preserve">17762228655	</t>
  </si>
  <si>
    <t>[翁弗勒尔]宝石酒店(Hôtel l'Ecrin)(39492778)</t>
  </si>
  <si>
    <t>标准双人间&lt;2人入住&gt;&lt;不退款&gt;</t>
  </si>
  <si>
    <t>Wear/Alan</t>
  </si>
  <si>
    <t xml:space="preserve">04049567-06372	</t>
  </si>
  <si>
    <t xml:space="preserve">17789351606	</t>
  </si>
  <si>
    <t>[艾兰帕克]萨特尔山度假酒店(Sawtelle Mountain Resort)(39544050)</t>
  </si>
  <si>
    <t>豪华客房1张特大床&lt;不退款&gt;&lt;2人入住&gt;</t>
  </si>
  <si>
    <t>Rizzo/Nolan</t>
  </si>
  <si>
    <t xml:space="preserve">2506282	</t>
  </si>
  <si>
    <t xml:space="preserve">80605514	</t>
  </si>
  <si>
    <t xml:space="preserve">17798864877	</t>
  </si>
  <si>
    <t>[亚历山德里亚]本特利酒店(Hotel Bentley)(39514470)</t>
  </si>
  <si>
    <t>标准间&lt;不退款&gt;&lt;2人入住&gt;</t>
  </si>
  <si>
    <t>leblanc/David w</t>
  </si>
  <si>
    <t xml:space="preserve">2509967	</t>
  </si>
  <si>
    <t xml:space="preserve">1925352895	</t>
  </si>
  <si>
    <t xml:space="preserve">17803961044	</t>
  </si>
  <si>
    <t>[奥斯汀]长住酒店  - 奥斯汀 - 市中心 - 镇湖(Extended Stay America Suites - Austin - Downtown - Town Lake)(39492222)</t>
  </si>
  <si>
    <t>1号工作室大床(至少连住2晚及以上)&lt;2人入住&gt;&lt;不退款&gt;</t>
  </si>
  <si>
    <t>Shuck/Rachel</t>
  </si>
  <si>
    <t xml:space="preserve">2511502	</t>
  </si>
  <si>
    <t xml:space="preserve">162191710	</t>
  </si>
  <si>
    <t xml:space="preserve">17805058091	</t>
  </si>
  <si>
    <t>[旧金山]旧金山海湾大桥酒店(Bay Bridge Inn San Francisco)(40029678)</t>
  </si>
  <si>
    <t>大床房(至少连住2晚及以上)&lt;2人入住&gt;&lt;不退款&gt;</t>
  </si>
  <si>
    <t>Dorsett/Matthew,Baker/Ashley</t>
  </si>
  <si>
    <t xml:space="preserve">2512018	</t>
  </si>
  <si>
    <t xml:space="preserve">17815880184	</t>
  </si>
  <si>
    <t>[加帝夫]加帝夫乡村酒店(Village Hotel Cardiff)(39499662)</t>
  </si>
  <si>
    <t>双床房&lt;不退款&gt;&lt;2人入住&gt;</t>
  </si>
  <si>
    <t>evans/arthur</t>
  </si>
  <si>
    <t xml:space="preserve">acknowledge	</t>
  </si>
  <si>
    <t xml:space="preserve">17820854105	</t>
  </si>
  <si>
    <t>[岘港]岘港凯悦丽晶渡假村及水疗中心(Hyatt Regency Danang Resort and Spa)(8057020)</t>
  </si>
  <si>
    <t>两张单人床(至少连住2晚及以上)&lt;2人入住&gt;&lt;不退款&gt;</t>
  </si>
  <si>
    <t>HUANG/HUIYING</t>
  </si>
  <si>
    <t xml:space="preserve">2518063	</t>
  </si>
  <si>
    <t xml:space="preserve">17829676258	</t>
  </si>
  <si>
    <t>[里斯本]里斯本城酒店(Lisbon City Hotel)(16077711)</t>
  </si>
  <si>
    <t>双人床房&lt;不退款&gt;&lt;2人入住&gt;</t>
  </si>
  <si>
    <t>LO/Cedric</t>
  </si>
  <si>
    <t xml:space="preserve">2520036	</t>
  </si>
  <si>
    <t xml:space="preserve">1591340	</t>
  </si>
  <si>
    <t xml:space="preserve">17836101702	</t>
  </si>
  <si>
    <t>[太平]比弗利酒店(Beverly Hotel)(48374459)</t>
  </si>
  <si>
    <t>标准双人床房&lt;不退款&gt;&lt;2人入住&gt;</t>
  </si>
  <si>
    <t>Amirah Rosly/Amirah Rosly</t>
  </si>
  <si>
    <t xml:space="preserve">2521447	</t>
  </si>
  <si>
    <t xml:space="preserve">17838062982	</t>
  </si>
  <si>
    <t>[洛杉矶]好莱坞罗斯福酒店(The Hollywood Roosevelt)(16071113)</t>
  </si>
  <si>
    <t>豪华特大床房&lt;不退款&gt;&lt;2人入住&gt;</t>
  </si>
  <si>
    <t>Szeto/Philip</t>
  </si>
  <si>
    <t xml:space="preserve">17856915243	</t>
  </si>
  <si>
    <t>[沃尔纳特公园]美丽之家旅店 - 杭庭顿公园(Casa Bella Inn - Huntington Park)(40069774)</t>
  </si>
  <si>
    <t>经典双人房, 2 张大床(至少连住2晚及以上)&lt;2人入住&gt;&lt;不退款&gt;</t>
  </si>
  <si>
    <t>Caballero/Adelaida,Ramirez/Maria patricia</t>
  </si>
  <si>
    <t xml:space="preserve">2527502	</t>
  </si>
  <si>
    <t xml:space="preserve">46853	</t>
  </si>
  <si>
    <t xml:space="preserve">17857346494	</t>
  </si>
  <si>
    <t>[丰盛港]丰盛港默林旅馆(Mersing Merlin Inn)(39511486)</t>
  </si>
  <si>
    <t>标准间1张大床&lt;不退款&gt;&lt;2人入住&gt;</t>
  </si>
  <si>
    <t>lee/thera,lee/thera</t>
  </si>
  <si>
    <t xml:space="preserve">2527742	</t>
  </si>
  <si>
    <t xml:space="preserve">17863188625	</t>
  </si>
  <si>
    <t>[长滩岛]长滩岛拉卡美拉饭店(La Carmela de Boracay)(22350537)</t>
  </si>
  <si>
    <t>标准房&lt;2人入住&gt;&lt;不退款&gt;</t>
  </si>
  <si>
    <t>Sunga/Noel,Sunga/Noel</t>
  </si>
  <si>
    <t xml:space="preserve">2528795	</t>
  </si>
  <si>
    <t xml:space="preserve">17864613170	</t>
  </si>
  <si>
    <t>[伊斯坦布尔]24城市阁楼酒店(Cityloft 24)(39497455)</t>
  </si>
  <si>
    <t>工作室&lt;不退款&gt;&lt;2人入住&gt;</t>
  </si>
  <si>
    <t>Emin Azman/Mehmet,Emin Azman/Mehmet</t>
  </si>
  <si>
    <t xml:space="preserve">2529428	</t>
  </si>
  <si>
    <t xml:space="preserve">648936148	</t>
  </si>
  <si>
    <t xml:space="preserve">17868699629	</t>
  </si>
  <si>
    <t>[吉隆坡]吉隆坡市中心华美达套房酒店(Ramada Suites by Wyndham Kuala Lumpur City Centre)(26200778)</t>
  </si>
  <si>
    <t>工作室行政双床房&lt;不退款&gt;&lt;2人入住&gt;</t>
  </si>
  <si>
    <t>Ket Vui /yap</t>
  </si>
  <si>
    <t xml:space="preserve">17869016315	</t>
  </si>
  <si>
    <t>[怡保]怡保M屋顶公寓酒店(M Roof Hotel &amp; Residences Ipoh)(44794406)</t>
  </si>
  <si>
    <t>豪华双床房&lt;2人入住&gt;&lt;不退款&gt;</t>
  </si>
  <si>
    <t>Ng/Sze ying</t>
  </si>
  <si>
    <t xml:space="preserve">EXP-1933859168	</t>
  </si>
  <si>
    <t xml:space="preserve">17869004476	</t>
  </si>
  <si>
    <t>[博伊西]博伊西小屋客栈(Cabana Inn - Boise)(39498630)</t>
  </si>
  <si>
    <t>标准间特大床&lt;不退款&gt;&lt;2人入住&gt;</t>
  </si>
  <si>
    <t>Cummins/David</t>
  </si>
  <si>
    <t xml:space="preserve">8058626c2f61bfcf6	</t>
  </si>
  <si>
    <t xml:space="preserve">17869309269	</t>
  </si>
  <si>
    <t>工作室行政特大床房&lt;不退款&gt;&lt;2人入住&gt;</t>
  </si>
  <si>
    <t>Zhou/Pan,Wang/Benhong</t>
  </si>
  <si>
    <t xml:space="preserve">2530386	</t>
  </si>
  <si>
    <t xml:space="preserve">17869382502	</t>
  </si>
  <si>
    <t>[丹那拉打]流浪者旅馆(Rovers Inn)(48384253)</t>
  </si>
  <si>
    <t>双床房&lt;2人入住&gt;&lt;不退款&gt;</t>
  </si>
  <si>
    <t>Devan/Lingkeswara</t>
  </si>
  <si>
    <t xml:space="preserve">2530431	</t>
  </si>
  <si>
    <t xml:space="preserve">1763	</t>
  </si>
  <si>
    <t xml:space="preserve">17870971799	</t>
  </si>
  <si>
    <t>[伊斯坦布尔]萨帕科机场酒店(Sapko Airport Hotel)(39491038)</t>
  </si>
  <si>
    <t>标准双人间&lt;不退款&gt;&lt;2人入住&gt;</t>
  </si>
  <si>
    <t>OZKOSKOGLU/Tekin</t>
  </si>
  <si>
    <t xml:space="preserve">2531135	</t>
  </si>
  <si>
    <t xml:space="preserve">1897626	</t>
  </si>
  <si>
    <t xml:space="preserve">17876672923	</t>
  </si>
  <si>
    <t>[特罗斯多夫]科隆机场特罗斯多夫贝斯特韦斯特酒店(Best Western Hotel Cologne Airport Troisdorf)(70665885)</t>
  </si>
  <si>
    <t>标准房, 1 张大床(至少连住2晚及以上)&lt;2人入住&gt;&lt;不退款&gt;</t>
  </si>
  <si>
    <t>Lingner/Bruno</t>
  </si>
  <si>
    <t xml:space="preserve">17877057107	</t>
  </si>
  <si>
    <t>Hew/Xin Won</t>
  </si>
  <si>
    <t xml:space="preserve">2532626	</t>
  </si>
  <si>
    <t xml:space="preserve">11894	</t>
  </si>
  <si>
    <t xml:space="preserve">17877448199	</t>
  </si>
  <si>
    <t>[热浪岛]热浪岛德瑞姆巴酒店(Redang De＇ Rimba)(39545016)</t>
  </si>
  <si>
    <t>四室&lt;不退款&gt;&lt;2人入住&gt;</t>
  </si>
  <si>
    <t>Yoke Ting/Chan,Yoke Ting/Chan</t>
  </si>
  <si>
    <t xml:space="preserve">17878853878	</t>
  </si>
  <si>
    <t>[北干巴鲁]北干巴鲁王子酒店(Hotel Pangeran Pekanbaru)(22469472)</t>
  </si>
  <si>
    <t>豪华客房&lt;2人入住&gt;&lt;不退款&gt;</t>
  </si>
  <si>
    <t>Trinitati/Debora</t>
  </si>
  <si>
    <t xml:space="preserve">2533585	</t>
  </si>
  <si>
    <t xml:space="preserve">17881789150	</t>
  </si>
  <si>
    <t>[皮皮岛]皮皮岛安达曼力狮度假酒店 (SHA Plus+)(Phi Phi Andaman Legacy Resort (SHA Plus+))(44794456)</t>
  </si>
  <si>
    <t>经济双人或双床房&lt;2人入住&gt;&lt;不退款&gt;&lt;早餐&gt;</t>
  </si>
  <si>
    <t>Ward/Maisie,Ward/Maisie</t>
  </si>
  <si>
    <t xml:space="preserve">17882023499	</t>
  </si>
  <si>
    <t>[南雅加达]雅加达莱佛士酒店(Raffles Jakarta)(8445020)</t>
  </si>
  <si>
    <t>莱佛士双床房（2张单人床）(至少连住2晚及以上)&lt;2人入住&gt;&lt;不退款&gt;&lt;早餐&gt;</t>
  </si>
  <si>
    <t>santoso/irene imanata</t>
  </si>
  <si>
    <t xml:space="preserve">A5Y7WE3534	</t>
  </si>
  <si>
    <t xml:space="preserve">17883902092	</t>
  </si>
  <si>
    <t>[圣孔泰斯]普林米尔克拉希凯恩诺德纪念酒店(Premiere Classe Caen Nord - Mémorial)(46578520)</t>
  </si>
  <si>
    <t>双人房&lt;2人入住&gt;&lt;不退款&gt;</t>
  </si>
  <si>
    <t>NGUYEN BELLESORT/Kim</t>
  </si>
  <si>
    <t xml:space="preserve">2534664	</t>
  </si>
  <si>
    <t xml:space="preserve">33942UC001268	</t>
  </si>
  <si>
    <t xml:space="preserve">17885542233	</t>
  </si>
  <si>
    <t>[贝济耶]普瑞米尔克拉斯贝兹尔酒店(Premiere Classe Beziers)(40618168)</t>
  </si>
  <si>
    <t>标准间1双人床&lt;不退款&gt;&lt;2人入住&gt;</t>
  </si>
  <si>
    <t>Tuillier/Mathieu</t>
  </si>
  <si>
    <t xml:space="preserve">2535524	</t>
  </si>
  <si>
    <t xml:space="preserve">33749UC000868	</t>
  </si>
  <si>
    <t xml:space="preserve">17885972774	</t>
  </si>
  <si>
    <t>[伊尔福德]麦卡菲蒂旅馆(McCafferty’s Guesthouse)(39491255)</t>
  </si>
  <si>
    <t>双人间&lt;不退款&gt;&lt;2人入住&gt;</t>
  </si>
  <si>
    <t>Kopp/Keith</t>
  </si>
  <si>
    <t xml:space="preserve">2535667	</t>
  </si>
  <si>
    <t xml:space="preserve">6704518	</t>
  </si>
  <si>
    <t xml:space="preserve">17890269279	</t>
  </si>
  <si>
    <t>[华城市]斯塔兹东滩酒店(Staz Hotel Dongtan)(46895032)</t>
  </si>
  <si>
    <t>高级双人房&lt;不退款&gt;&lt;2人入住&gt;</t>
  </si>
  <si>
    <t>Shinan/Chon,Shinan/Chon,Shinan/Chon,Shinan/Chon</t>
  </si>
  <si>
    <t xml:space="preserve">17890620763	</t>
  </si>
  <si>
    <t>[八打灵再也]吉隆坡新浪潮SG布洛酒店(New Wave Sungai Buloh Hotel)(39529734)</t>
  </si>
  <si>
    <t>zainal/yanie,zainal/yanie</t>
  </si>
  <si>
    <t xml:space="preserve">17890602893	</t>
  </si>
  <si>
    <t>[尼斯]普瑞米尔尼斯普罗梅娜德昂格莱经典酒店(Premiere Classe Nice - Promenade des Anglais)(39518861)</t>
  </si>
  <si>
    <t>AVERNE/Sandro</t>
  </si>
  <si>
    <t xml:space="preserve">2536790	</t>
  </si>
  <si>
    <t xml:space="preserve">33758UC002485	</t>
  </si>
  <si>
    <t xml:space="preserve">17890760894	</t>
  </si>
  <si>
    <t>标准双床房&lt;2人入住&gt;&lt;不退款&gt;</t>
  </si>
  <si>
    <t>Martins do Amaral/Sergio</t>
  </si>
  <si>
    <t xml:space="preserve">2536918	</t>
  </si>
  <si>
    <t xml:space="preserve">33758UC002492	</t>
  </si>
  <si>
    <t xml:space="preserve">17891012261	</t>
  </si>
  <si>
    <t>[埃科尔瓦朗坦]贝桑松高瓦伦丁普瑞米尔经典酒店(Premiere Classe Besancon Ecole Valentin)(39520038)</t>
  </si>
  <si>
    <t>标准大床房&lt;不退款&gt;&lt;2人入住&gt;</t>
  </si>
  <si>
    <t>Valtre/Deborah,Valtre/Alicia</t>
  </si>
  <si>
    <t xml:space="preserve">33705UC000843	</t>
  </si>
  <si>
    <t xml:space="preserve">17891297467	</t>
  </si>
  <si>
    <t>[Castle]丽亭加的夫酒店(Park Plaza Cardiff)(39493716)</t>
  </si>
  <si>
    <t>高级房间&lt;不退款&gt;&lt;2人入住&gt;</t>
  </si>
  <si>
    <t>BREAKWELL/JUSTIN</t>
  </si>
  <si>
    <t xml:space="preserve">2537262	</t>
  </si>
  <si>
    <t xml:space="preserve">17891558484	</t>
  </si>
  <si>
    <t>[图尔昆]里尔北部 - 图尔昆普瑞米尔经典酒店(Premiere Classe Lille Nord - Tourcoing)(39518455)</t>
  </si>
  <si>
    <t>Jasinski/Carolane</t>
  </si>
  <si>
    <t xml:space="preserve">33715UC000962	</t>
  </si>
  <si>
    <t xml:space="preserve">17891863257	</t>
  </si>
  <si>
    <t>[马六甲]斯里哥斯达酒店(Seri Costa Hotel)(48366126)</t>
  </si>
  <si>
    <t>豪华房&lt;2人入住&gt;&lt;不退款&gt;</t>
  </si>
  <si>
    <t>Zam Zam/suzana</t>
  </si>
  <si>
    <t xml:space="preserve">2537515	</t>
  </si>
  <si>
    <t xml:space="preserve">17892022604	</t>
  </si>
  <si>
    <t>[于沃恩河畔拉庞]瓦伦丁马赛欧巴涅品质酒店(Good Hôtel Marseille Aubagne - La Valentine)(46062815)</t>
  </si>
  <si>
    <t>Soule/Bernadette,Soule/Bernadette</t>
  </si>
  <si>
    <t xml:space="preserve">2537663	</t>
  </si>
  <si>
    <t xml:space="preserve">17894992115	</t>
  </si>
  <si>
    <t>[格雷梅]旅行者洞穴宿舍酒店(The Dorm Cave by Travellers)(39512959)</t>
  </si>
  <si>
    <t>SUAREZ LOUZAO/SARAI,SUAREZ LOUZAO/SARAI</t>
  </si>
  <si>
    <t xml:space="preserve">2538651	</t>
  </si>
  <si>
    <t xml:space="preserve">1956947	</t>
  </si>
  <si>
    <t>，</t>
  </si>
  <si>
    <t>A220509154240481</t>
  </si>
  <si>
    <t>USD / THB 当前参考汇率: 34.601</t>
  </si>
  <si>
    <t>总计： 7691 USD/
266116.29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</si>
  <si>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</si>
  <si>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</si>
  <si>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</si>
  <si>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</si>
  <si>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</si>
  <si>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</si>
  <si>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</si>
  <si>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</si>
  <si>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</si>
  <si>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</si>
  <si>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</si>
  <si>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</si>
  <si>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</si>
  <si>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</si>
  <si>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</si>
  <si>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</si>
  <si>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</si>
  <si>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</si>
  <si>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2021-11-24</t>
  </si>
  <si>
    <t>2311014</t>
  </si>
  <si>
    <t>威基基喜来登酒店</t>
  </si>
  <si>
    <t>SHIN EUIJONG,LEE DOHEE</t>
  </si>
  <si>
    <t>2022-05-03</t>
  </si>
  <si>
    <t>2022-05-06</t>
  </si>
  <si>
    <t>退房日周结</t>
  </si>
  <si>
    <t>6431.42</t>
  </si>
  <si>
    <t>1004.00</t>
  </si>
  <si>
    <t>0.00</t>
  </si>
  <si>
    <t>-1003</t>
  </si>
  <si>
    <t>-6431</t>
  </si>
  <si>
    <t>携程国际直连(CIT)</t>
  </si>
  <si>
    <t>01.011176</t>
  </si>
  <si>
    <t>2022-01-19 19:22:53</t>
  </si>
  <si>
    <t>否</t>
  </si>
  <si>
    <t>汇智国际旅游发展有限公司</t>
  </si>
  <si>
    <t>直连</t>
  </si>
  <si>
    <t>2022-01-06</t>
  </si>
  <si>
    <t>2374824</t>
  </si>
  <si>
    <t>亚特兰大北市区威斯汀酒店</t>
  </si>
  <si>
    <t>Miller Tonya Dawn</t>
  </si>
  <si>
    <t>2022-05-08</t>
  </si>
  <si>
    <t>1826.68</t>
  </si>
  <si>
    <t>286.00</t>
  </si>
  <si>
    <t>0</t>
  </si>
  <si>
    <t>2022-01-06 00:35:59</t>
  </si>
  <si>
    <t>2022-01-16</t>
  </si>
  <si>
    <t>2393715</t>
  </si>
  <si>
    <t>奥特之峰小屋</t>
  </si>
  <si>
    <t>Montgomery Harris Valerie Noel</t>
  </si>
  <si>
    <t>2022-05-05</t>
  </si>
  <si>
    <t>2022-05-07</t>
  </si>
  <si>
    <t>2683.20</t>
  </si>
  <si>
    <t>421.00</t>
  </si>
  <si>
    <t>2022-01-16 01:37:51</t>
  </si>
  <si>
    <t>2022-01-18</t>
  </si>
  <si>
    <t>2397619</t>
  </si>
  <si>
    <t>波士顿后湾希尔顿酒店</t>
  </si>
  <si>
    <t>duncan kelly brooke</t>
  </si>
  <si>
    <t>6500.87</t>
  </si>
  <si>
    <t>1020.00</t>
  </si>
  <si>
    <t>2022-01-18 06:36:34</t>
  </si>
  <si>
    <t>2022-02-21</t>
  </si>
  <si>
    <t>2427632</t>
  </si>
  <si>
    <t>圣乔治 6 号汽车旅馆</t>
  </si>
  <si>
    <t>Will Lisa</t>
  </si>
  <si>
    <t>627.65</t>
  </si>
  <si>
    <t>99.00</t>
  </si>
  <si>
    <t>2022-02-21 00:32:27</t>
  </si>
  <si>
    <t>2022-02-24</t>
  </si>
  <si>
    <t>2433101</t>
  </si>
  <si>
    <t>金砖酒店&amp;赌场</t>
  </si>
  <si>
    <t>Vroom Erika Monique</t>
  </si>
  <si>
    <t>1189.66</t>
  </si>
  <si>
    <t>188.00</t>
  </si>
  <si>
    <t>2022-02-24 04:31:26</t>
  </si>
  <si>
    <t>2022-03-14</t>
  </si>
  <si>
    <t>2466475</t>
  </si>
  <si>
    <t>市中心亚特摩尔酒店</t>
  </si>
  <si>
    <t>YIN KEXIANG,ZHANG JIAXIN</t>
  </si>
  <si>
    <t>2022-04-30</t>
  </si>
  <si>
    <t>1226.01</t>
  </si>
  <si>
    <t>193.00</t>
  </si>
  <si>
    <t>-192</t>
  </si>
  <si>
    <t>-1226</t>
  </si>
  <si>
    <t>--</t>
  </si>
  <si>
    <t>2022-03-19</t>
  </si>
  <si>
    <t>2473742</t>
  </si>
  <si>
    <t>爱情酒店 - 仅限成人入住</t>
  </si>
  <si>
    <t>Mangiaracina Vito</t>
  </si>
  <si>
    <t>2022-05-04</t>
  </si>
  <si>
    <t>739.43</t>
  </si>
  <si>
    <t>116.00</t>
  </si>
  <si>
    <t>2022-03-19 08:07:54</t>
  </si>
  <si>
    <t>2022-03-22</t>
  </si>
  <si>
    <t>2478150</t>
  </si>
  <si>
    <t>都灵灵格托希尔顿逸林酒店</t>
  </si>
  <si>
    <t>Saameli Jeannette</t>
  </si>
  <si>
    <t>1286.62</t>
  </si>
  <si>
    <t>202.00</t>
  </si>
  <si>
    <t>2022-03-22 16:28:10</t>
  </si>
  <si>
    <t>2022-03-27</t>
  </si>
  <si>
    <t>2484985</t>
  </si>
  <si>
    <t>华盛顿希尔顿酒店</t>
  </si>
  <si>
    <t>CHEN PU</t>
  </si>
  <si>
    <t>2022-05-02</t>
  </si>
  <si>
    <t>1773.50</t>
  </si>
  <si>
    <t>278.00</t>
  </si>
  <si>
    <t>2022-03-27 11:38:26</t>
  </si>
  <si>
    <t>2022-04-04</t>
  </si>
  <si>
    <t>2497669</t>
  </si>
  <si>
    <t>雷克朗酒店</t>
  </si>
  <si>
    <t>Wear Alan</t>
  </si>
  <si>
    <t>1657.73</t>
  </si>
  <si>
    <t>260.00</t>
  </si>
  <si>
    <t>2022-04-04 21:50:46</t>
  </si>
  <si>
    <t>2022-04-11</t>
  </si>
  <si>
    <t>2506282</t>
  </si>
  <si>
    <t>索特尔山度假村</t>
  </si>
  <si>
    <t>Rizzo Nolan</t>
  </si>
  <si>
    <t>714.39</t>
  </si>
  <si>
    <t>112.00</t>
  </si>
  <si>
    <t>2022-04-11 10:34:24</t>
  </si>
  <si>
    <t>2022-04-14</t>
  </si>
  <si>
    <t>2509967</t>
  </si>
  <si>
    <t>本特利酒店</t>
  </si>
  <si>
    <t>leblanc David w</t>
  </si>
  <si>
    <t>612.67</t>
  </si>
  <si>
    <t>96.00</t>
  </si>
  <si>
    <t>2022-04-14 06:15:05</t>
  </si>
  <si>
    <t>2022-04-15</t>
  </si>
  <si>
    <t>2511502</t>
  </si>
  <si>
    <t>奥斯汀 - 市中心 - 城湖美国长住酒店</t>
  </si>
  <si>
    <t>Shuck Rachel</t>
  </si>
  <si>
    <t>2022-04-27</t>
  </si>
  <si>
    <t>4761.30</t>
  </si>
  <si>
    <t>745.00</t>
  </si>
  <si>
    <t>2022-04-15 03:51:02</t>
  </si>
  <si>
    <t>2512018</t>
  </si>
  <si>
    <t>海湾大桥酒店</t>
  </si>
  <si>
    <t>Dorsett Matthew,Baker Ashley</t>
  </si>
  <si>
    <t>1930.08</t>
  </si>
  <si>
    <t>302.00</t>
  </si>
  <si>
    <t>2022-04-15 16:04:37</t>
  </si>
  <si>
    <t>2022-04-18</t>
  </si>
  <si>
    <t>2516924</t>
  </si>
  <si>
    <t>卡蒂夫乡村酒店</t>
  </si>
  <si>
    <t>evans arthur</t>
  </si>
  <si>
    <t>715.18</t>
  </si>
  <si>
    <t>2022-04-18 22:14:31</t>
  </si>
  <si>
    <t>2022-04-19</t>
  </si>
  <si>
    <t>2518063</t>
  </si>
  <si>
    <t>岘港凯悦度假村及水疗中心</t>
  </si>
  <si>
    <t>HUANG HUIYING</t>
  </si>
  <si>
    <t>3024.97</t>
  </si>
  <si>
    <t>474.00</t>
  </si>
  <si>
    <t>2022-04-19 18:31:41</t>
  </si>
  <si>
    <t>2022-04-22</t>
  </si>
  <si>
    <t>2520036</t>
  </si>
  <si>
    <t>里斯本城市酒店</t>
  </si>
  <si>
    <t>LO Cedric</t>
  </si>
  <si>
    <t>501.84</t>
  </si>
  <si>
    <t>78.00</t>
  </si>
  <si>
    <t>2022-04-22 01:19:51</t>
  </si>
  <si>
    <t>2022-04-23</t>
  </si>
  <si>
    <t>2521447</t>
  </si>
  <si>
    <t>比弗利酒店</t>
  </si>
  <si>
    <t>Amirah Rosly Amirah Rosly</t>
  </si>
  <si>
    <t>560.34</t>
  </si>
  <si>
    <t>86.00</t>
  </si>
  <si>
    <t>2022-04-23 12:17:10</t>
  </si>
  <si>
    <t>2022-04-24</t>
  </si>
  <si>
    <t>2522433</t>
  </si>
  <si>
    <t>好莱坞罗斯福酒店</t>
  </si>
  <si>
    <t>Szeto Philip</t>
  </si>
  <si>
    <t>1980.74</t>
  </si>
  <si>
    <t>304.00</t>
  </si>
  <si>
    <t>2022-04-24 04:20:27</t>
  </si>
  <si>
    <t>2022-04-28</t>
  </si>
  <si>
    <t>2527502</t>
  </si>
  <si>
    <t>杭庭顿公园美丽之家旅馆</t>
  </si>
  <si>
    <t>Caballero Adelaida,Ramirez Maria patricia</t>
  </si>
  <si>
    <t>2022-04-29</t>
  </si>
  <si>
    <t>2161.50</t>
  </si>
  <si>
    <t>329.00</t>
  </si>
  <si>
    <t>2022-04-28 01:05:33</t>
  </si>
  <si>
    <t>2527742</t>
  </si>
  <si>
    <t>丰盛港默林旅馆</t>
  </si>
  <si>
    <t>lee thera,lee thera</t>
  </si>
  <si>
    <t>243.31</t>
  </si>
  <si>
    <t>37.00</t>
  </si>
  <si>
    <t>2022-04-28 09:40:26</t>
  </si>
  <si>
    <t>2528795</t>
  </si>
  <si>
    <t>长滩岛拉卡美拉饭店</t>
  </si>
  <si>
    <t>Sunga Noel,Sunga Noel</t>
  </si>
  <si>
    <t>531.09</t>
  </si>
  <si>
    <t>80.00</t>
  </si>
  <si>
    <t>2022-04-29 09:04:42</t>
  </si>
  <si>
    <t>2529428</t>
  </si>
  <si>
    <t>城市 24 号阁楼酒店</t>
  </si>
  <si>
    <t>Emin Azman Mehmet,Emin Azman Mehmet</t>
  </si>
  <si>
    <t>172.60</t>
  </si>
  <si>
    <t>26.00</t>
  </si>
  <si>
    <t>2022-04-29 17:08:30</t>
  </si>
  <si>
    <t>2529980</t>
  </si>
  <si>
    <t>吉隆坡市中心华美达套房酒店</t>
  </si>
  <si>
    <t>Ket Vui yap</t>
  </si>
  <si>
    <t>2022-05-01</t>
  </si>
  <si>
    <t>624.03</t>
  </si>
  <si>
    <t>94.00</t>
  </si>
  <si>
    <t>2022-04-30 00:17:02</t>
  </si>
  <si>
    <t>2530114</t>
  </si>
  <si>
    <t>小屋客栈</t>
  </si>
  <si>
    <t>Cummins David</t>
  </si>
  <si>
    <t>1191.87</t>
  </si>
  <si>
    <t>180.00</t>
  </si>
  <si>
    <t>2022-04-30 02:32:49</t>
  </si>
  <si>
    <t>2530118</t>
  </si>
  <si>
    <t>怡保M屋顶公寓酒店</t>
  </si>
  <si>
    <t>Ng Sze ying</t>
  </si>
  <si>
    <t>384.05</t>
  </si>
  <si>
    <t>58.00</t>
  </si>
  <si>
    <t>2022-04-30 02:39:45</t>
  </si>
  <si>
    <t>2530386</t>
  </si>
  <si>
    <t>Zhou Pan,Wang Benhong</t>
  </si>
  <si>
    <t>622.42</t>
  </si>
  <si>
    <t>2022-04-30 09:11:51</t>
  </si>
  <si>
    <t>2530431</t>
  </si>
  <si>
    <t>Mentigi Guesthouse</t>
  </si>
  <si>
    <t>Devan Lingkeswara</t>
  </si>
  <si>
    <t>357.56</t>
  </si>
  <si>
    <t>54.00</t>
  </si>
  <si>
    <t>2022-04-30 09:47:32</t>
  </si>
  <si>
    <t>2531135</t>
  </si>
  <si>
    <t>萨帕科机场酒店</t>
  </si>
  <si>
    <t>OZKOSKOGLU Tekin</t>
  </si>
  <si>
    <t>377.43</t>
  </si>
  <si>
    <t>57.00</t>
  </si>
  <si>
    <t>2022-04-30 17:50:44</t>
  </si>
  <si>
    <t>2532494</t>
  </si>
  <si>
    <t>科隆机场特罗斯多夫贝斯特韦斯特酒店</t>
  </si>
  <si>
    <t>Lingner Bruno</t>
  </si>
  <si>
    <t>695.26</t>
  </si>
  <si>
    <t>105.00</t>
  </si>
  <si>
    <t>2022-05-01 17:02:25</t>
  </si>
  <si>
    <t>2532626</t>
  </si>
  <si>
    <t>Hew Xin Won</t>
  </si>
  <si>
    <t>311.21</t>
  </si>
  <si>
    <t>47.00</t>
  </si>
  <si>
    <t>2022-05-01 18:52:45</t>
  </si>
  <si>
    <t>2532752</t>
  </si>
  <si>
    <t>雷丁彩虹度假村</t>
  </si>
  <si>
    <t>Yoke Ting Chan,Yoke Ting Chan</t>
  </si>
  <si>
    <t>370.80</t>
  </si>
  <si>
    <t>56.00</t>
  </si>
  <si>
    <t>2022-05-01 20:54:18</t>
  </si>
  <si>
    <t>2533585</t>
  </si>
  <si>
    <t>北干巴鲁王子酒店</t>
  </si>
  <si>
    <t>Trinitati Debora</t>
  </si>
  <si>
    <t>271.48</t>
  </si>
  <si>
    <t>41.00</t>
  </si>
  <si>
    <t>2022-05-02 12:12:25</t>
  </si>
  <si>
    <t>2533786</t>
  </si>
  <si>
    <t>皮皮岛安达曼力狮度假酒店</t>
  </si>
  <si>
    <t>Ward Maisie,Ward Maisie</t>
  </si>
  <si>
    <t>211.89</t>
  </si>
  <si>
    <t>32.00</t>
  </si>
  <si>
    <t>2022-05-02 14:16:25</t>
  </si>
  <si>
    <t>2533843</t>
  </si>
  <si>
    <t>雅加达莱佛士酒店</t>
  </si>
  <si>
    <t>santoso irene imanata</t>
  </si>
  <si>
    <t>3330.61</t>
  </si>
  <si>
    <t>503.00</t>
  </si>
  <si>
    <t>2022-05-02 15:05:38</t>
  </si>
  <si>
    <t>2534664</t>
  </si>
  <si>
    <t>北钟楼卡昂纪念馆 - 桑特竞赛酒店</t>
  </si>
  <si>
    <t>NGUYEN BELLESORT Kim</t>
  </si>
  <si>
    <t>324.45</t>
  </si>
  <si>
    <t>49.00</t>
  </si>
  <si>
    <t>2022-05-02 23:28:36</t>
  </si>
  <si>
    <t>2535524</t>
  </si>
  <si>
    <t>普瑞米尔克拉斯贝兹尔酒店</t>
  </si>
  <si>
    <t>Tuillier Mathieu</t>
  </si>
  <si>
    <t>251.69</t>
  </si>
  <si>
    <t>38.00</t>
  </si>
  <si>
    <t>2022-05-03 16:38:26</t>
  </si>
  <si>
    <t>2535667</t>
  </si>
  <si>
    <t>奥格雷迪酒店</t>
  </si>
  <si>
    <t>Kopp Keith</t>
  </si>
  <si>
    <t>490.14</t>
  </si>
  <si>
    <t>74.00</t>
  </si>
  <si>
    <t>2022-05-03 19:42:00</t>
  </si>
  <si>
    <t>2536550</t>
  </si>
  <si>
    <t>斯塔兹东滩酒店</t>
  </si>
  <si>
    <t>Shinan Chon,Shinan Chon,Shinan Chon,Shinan Chon</t>
  </si>
  <si>
    <t>609.36</t>
  </si>
  <si>
    <t>92.00</t>
  </si>
  <si>
    <t>2022-05-04 12:53:56</t>
  </si>
  <si>
    <t>2536790</t>
  </si>
  <si>
    <t>尼斯-普罗梅娜德昂格莱普瑞米尔经典酒店</t>
  </si>
  <si>
    <t>AVERNE Sandro</t>
  </si>
  <si>
    <t>344.42</t>
  </si>
  <si>
    <t>52.00</t>
  </si>
  <si>
    <t>2022-05-04 15:09:54</t>
  </si>
  <si>
    <t>2536797</t>
  </si>
  <si>
    <t>新浪潮雙溪布洛酒店</t>
  </si>
  <si>
    <t>zainal yanie,zainal yanie</t>
  </si>
  <si>
    <t>72.86</t>
  </si>
  <si>
    <t>11.00</t>
  </si>
  <si>
    <t>2022-05-04 15:14:08</t>
  </si>
  <si>
    <t>2536918</t>
  </si>
  <si>
    <t>Martins do Amaral Sergio</t>
  </si>
  <si>
    <t>2022-05-04 16:21:44</t>
  </si>
  <si>
    <t>2537127</t>
  </si>
  <si>
    <t>贝桑松高瓦伦丁普瑞米尔经典酒店</t>
  </si>
  <si>
    <t>Valtre Deborah,Valtre Alicia</t>
  </si>
  <si>
    <t>2022-05-04 18:19:31</t>
  </si>
  <si>
    <t>2537262</t>
  </si>
  <si>
    <t>加地夫公园广场酒店</t>
  </si>
  <si>
    <t>BREAKWELL JUSTIN</t>
  </si>
  <si>
    <t>662.35</t>
  </si>
  <si>
    <t>100.00</t>
  </si>
  <si>
    <t>2022-05-04 20:45:01</t>
  </si>
  <si>
    <t>2537372</t>
  </si>
  <si>
    <t>北里尔-图尔昆高级酒店</t>
  </si>
  <si>
    <t>Jasinski Carolane</t>
  </si>
  <si>
    <t>271.56</t>
  </si>
  <si>
    <t>2022-05-04 22:07:53</t>
  </si>
  <si>
    <t>2537515</t>
  </si>
  <si>
    <t>斯里哥斯达酒店</t>
  </si>
  <si>
    <t>Zam Zam suzana</t>
  </si>
  <si>
    <t>437.15</t>
  </si>
  <si>
    <t>66.00</t>
  </si>
  <si>
    <t>2022-05-05 01:03:45</t>
  </si>
  <si>
    <t>2537663</t>
  </si>
  <si>
    <t>马赛欧巴涅好酒店</t>
  </si>
  <si>
    <t>Soule Bernadette,Soule Bernadette</t>
  </si>
  <si>
    <t>463.79</t>
  </si>
  <si>
    <t>70.00</t>
  </si>
  <si>
    <t>2022-05-05 05:39:54</t>
  </si>
  <si>
    <t>2538651</t>
  </si>
  <si>
    <t>旅行者洞穴宿舍酒店</t>
  </si>
  <si>
    <t>SUAREZ LOUZAO SARAI,SUAREZ LOUZAO SARAI</t>
  </si>
  <si>
    <t>238.52</t>
  </si>
  <si>
    <t>36.00</t>
  </si>
  <si>
    <t>2022-05-05 17:46:15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</si>
</sst>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44684</v>
      </c>
      <c r="G2" s="6">
        <v>44687</v>
      </c>
      <c r="H2" s="4">
        <v>1</v>
      </c>
      <c r="I2" s="4">
        <v>3</v>
      </c>
      <c r="J2" s="4">
        <v>3</v>
      </c>
      <c r="K2" s="4" t="s">
        <v>30</v>
      </c>
      <c r="L2" s="4">
        <v>1004</v>
      </c>
      <c r="M2" s="4">
        <v>1004</v>
      </c>
      <c r="N2" s="4" t="s">
        <v>31</v>
      </c>
      <c r="O2" s="4" t="s">
        <v>32</v>
      </c>
      <c r="P2" s="4" t="s">
        <v>33</v>
      </c>
      <c r="Q2" s="4">
        <v>0</v>
      </c>
      <c r="R2" s="7">
        <v>44524</v>
      </c>
      <c r="S2" s="6">
        <v>44690</v>
      </c>
      <c r="T2" s="4" t="s">
        <v>34</v>
      </c>
      <c r="U2" s="4">
        <v>1004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44687</v>
      </c>
      <c r="G3" s="6">
        <v>44689</v>
      </c>
      <c r="H3" s="4">
        <v>1</v>
      </c>
      <c r="I3" s="4">
        <v>2</v>
      </c>
      <c r="J3" s="4">
        <v>2</v>
      </c>
      <c r="K3" s="4" t="s">
        <v>30</v>
      </c>
      <c r="L3" s="4">
        <v>286</v>
      </c>
      <c r="M3" s="4">
        <v>286</v>
      </c>
      <c r="N3" s="4" t="s">
        <v>40</v>
      </c>
      <c r="O3" s="4" t="s">
        <v>32</v>
      </c>
      <c r="P3" s="4" t="s">
        <v>33</v>
      </c>
      <c r="Q3" s="4">
        <v>0</v>
      </c>
      <c r="R3" s="7">
        <v>44567</v>
      </c>
      <c r="S3" s="6">
        <v>44690</v>
      </c>
      <c r="T3" s="4" t="s">
        <v>34</v>
      </c>
      <c r="U3" s="4">
        <v>286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44686</v>
      </c>
      <c r="G4" s="6">
        <v>44689</v>
      </c>
      <c r="H4" s="4">
        <v>1</v>
      </c>
      <c r="I4" s="4">
        <v>3</v>
      </c>
      <c r="J4" s="4">
        <v>3</v>
      </c>
      <c r="K4" s="4" t="s">
        <v>30</v>
      </c>
      <c r="L4" s="4">
        <v>231</v>
      </c>
      <c r="M4" s="4">
        <v>231</v>
      </c>
      <c r="N4" s="4" t="s">
        <v>46</v>
      </c>
      <c r="O4" s="4" t="s">
        <v>32</v>
      </c>
      <c r="P4" s="4" t="s">
        <v>33</v>
      </c>
      <c r="Q4" s="4">
        <v>0</v>
      </c>
      <c r="R4" s="7">
        <v>44568</v>
      </c>
      <c r="S4" s="6">
        <v>44690</v>
      </c>
      <c r="T4" s="4" t="s">
        <v>34</v>
      </c>
      <c r="U4" s="4">
        <v>231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44686</v>
      </c>
      <c r="G5" s="6">
        <v>44688</v>
      </c>
      <c r="H5" s="4">
        <v>1</v>
      </c>
      <c r="I5" s="4">
        <v>2</v>
      </c>
      <c r="J5" s="4">
        <v>2</v>
      </c>
      <c r="K5" s="4" t="s">
        <v>30</v>
      </c>
      <c r="L5" s="4">
        <v>421</v>
      </c>
      <c r="M5" s="4">
        <v>421</v>
      </c>
      <c r="N5" s="4" t="s">
        <v>52</v>
      </c>
      <c r="O5" s="4" t="s">
        <v>32</v>
      </c>
      <c r="P5" s="4" t="s">
        <v>33</v>
      </c>
      <c r="Q5" s="4">
        <v>0</v>
      </c>
      <c r="R5" s="7">
        <v>44577</v>
      </c>
      <c r="S5" s="6">
        <v>44690</v>
      </c>
      <c r="T5" s="4" t="s">
        <v>34</v>
      </c>
      <c r="U5" s="4">
        <v>421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44686</v>
      </c>
      <c r="G6" s="6">
        <v>44689</v>
      </c>
      <c r="H6" s="4">
        <v>1</v>
      </c>
      <c r="I6" s="4">
        <v>3</v>
      </c>
      <c r="J6" s="4">
        <v>3</v>
      </c>
      <c r="K6" s="4" t="s">
        <v>30</v>
      </c>
      <c r="L6" s="4">
        <v>1020</v>
      </c>
      <c r="M6" s="4">
        <v>1020</v>
      </c>
      <c r="N6" s="4" t="s">
        <v>58</v>
      </c>
      <c r="O6" s="4" t="s">
        <v>32</v>
      </c>
      <c r="P6" s="4" t="s">
        <v>33</v>
      </c>
      <c r="Q6" s="4">
        <v>0</v>
      </c>
      <c r="R6" s="7">
        <v>44579</v>
      </c>
      <c r="S6" s="6">
        <v>44690</v>
      </c>
      <c r="T6" s="4" t="s">
        <v>34</v>
      </c>
      <c r="U6" s="4">
        <v>1020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25</v>
      </c>
      <c r="B7" s="4" t="s">
        <v>26</v>
      </c>
      <c r="C7" s="4" t="s">
        <v>61</v>
      </c>
      <c r="D7" s="4" t="s">
        <v>28</v>
      </c>
      <c r="E7" s="4" t="s">
        <v>29</v>
      </c>
      <c r="F7" s="6">
        <v>44684</v>
      </c>
      <c r="G7" s="6">
        <v>44687</v>
      </c>
      <c r="H7" s="4">
        <v>1</v>
      </c>
      <c r="I7" s="4">
        <v>3</v>
      </c>
      <c r="J7" s="4">
        <v>3</v>
      </c>
      <c r="K7" s="4" t="s">
        <v>30</v>
      </c>
      <c r="L7" s="4">
        <v>-1004</v>
      </c>
      <c r="M7" s="4">
        <v>-1004</v>
      </c>
      <c r="N7" s="4" t="s">
        <v>31</v>
      </c>
      <c r="O7" s="4" t="s">
        <v>32</v>
      </c>
      <c r="P7" s="4" t="s">
        <v>33</v>
      </c>
      <c r="Q7" s="4">
        <v>0</v>
      </c>
      <c r="R7" s="7">
        <v>44524</v>
      </c>
      <c r="S7" s="6">
        <v>44690</v>
      </c>
      <c r="T7" s="4" t="s">
        <v>34</v>
      </c>
      <c r="U7" s="4">
        <v>-1004</v>
      </c>
      <c r="V7" s="4">
        <v>0</v>
      </c>
      <c r="W7" s="4">
        <v>0</v>
      </c>
      <c r="X7" s="4" t="s">
        <v>35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44687</v>
      </c>
      <c r="G8" s="6">
        <v>44688</v>
      </c>
      <c r="H8" s="4">
        <v>1</v>
      </c>
      <c r="I8" s="4">
        <v>1</v>
      </c>
      <c r="J8" s="4">
        <v>1</v>
      </c>
      <c r="K8" s="4" t="s">
        <v>30</v>
      </c>
      <c r="L8" s="4">
        <v>99</v>
      </c>
      <c r="M8" s="4">
        <v>99</v>
      </c>
      <c r="N8" s="4" t="s">
        <v>65</v>
      </c>
      <c r="O8" s="4" t="s">
        <v>32</v>
      </c>
      <c r="P8" s="4" t="s">
        <v>33</v>
      </c>
      <c r="Q8" s="4">
        <v>0</v>
      </c>
      <c r="R8" s="7">
        <v>44613</v>
      </c>
      <c r="S8" s="6">
        <v>44690</v>
      </c>
      <c r="T8" s="4" t="s">
        <v>34</v>
      </c>
      <c r="U8" s="4">
        <v>99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44</v>
      </c>
      <c r="E9" s="4" t="s">
        <v>69</v>
      </c>
      <c r="F9" s="6">
        <v>44687</v>
      </c>
      <c r="G9" s="6">
        <v>44689</v>
      </c>
      <c r="H9" s="4">
        <v>1</v>
      </c>
      <c r="I9" s="4">
        <v>2</v>
      </c>
      <c r="J9" s="4">
        <v>2</v>
      </c>
      <c r="K9" s="4" t="s">
        <v>30</v>
      </c>
      <c r="L9" s="4">
        <v>188</v>
      </c>
      <c r="M9" s="4">
        <v>188</v>
      </c>
      <c r="N9" s="4" t="s">
        <v>70</v>
      </c>
      <c r="O9" s="4" t="s">
        <v>32</v>
      </c>
      <c r="P9" s="4" t="s">
        <v>33</v>
      </c>
      <c r="Q9" s="4">
        <v>0</v>
      </c>
      <c r="R9" s="7">
        <v>44616</v>
      </c>
      <c r="S9" s="6">
        <v>44690</v>
      </c>
      <c r="T9" s="4" t="s">
        <v>34</v>
      </c>
      <c r="U9" s="4">
        <v>188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44681</v>
      </c>
      <c r="G10" s="6">
        <v>44688</v>
      </c>
      <c r="H10" s="4">
        <v>1</v>
      </c>
      <c r="I10" s="4">
        <v>7</v>
      </c>
      <c r="J10" s="4">
        <v>7</v>
      </c>
      <c r="K10" s="4" t="s">
        <v>30</v>
      </c>
      <c r="L10" s="4">
        <v>1351</v>
      </c>
      <c r="M10" s="4">
        <v>1351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44690</v>
      </c>
      <c r="T10" s="4" t="s">
        <v>34</v>
      </c>
      <c r="U10" s="4">
        <v>1351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44685</v>
      </c>
      <c r="G11" s="6">
        <v>44686</v>
      </c>
      <c r="H11" s="4">
        <v>1</v>
      </c>
      <c r="I11" s="4">
        <v>1</v>
      </c>
      <c r="J11" s="4">
        <v>1</v>
      </c>
      <c r="K11" s="4" t="s">
        <v>30</v>
      </c>
      <c r="L11" s="4">
        <v>116</v>
      </c>
      <c r="M11" s="4">
        <v>116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44639</v>
      </c>
      <c r="S11" s="6">
        <v>44690</v>
      </c>
      <c r="T11" s="4" t="s">
        <v>34</v>
      </c>
      <c r="U11" s="4">
        <v>116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73</v>
      </c>
      <c r="B12" s="4" t="s">
        <v>26</v>
      </c>
      <c r="C12" s="4" t="s">
        <v>61</v>
      </c>
      <c r="D12" s="4" t="s">
        <v>74</v>
      </c>
      <c r="E12" s="4" t="s">
        <v>75</v>
      </c>
      <c r="F12" s="6">
        <v>44681</v>
      </c>
      <c r="G12" s="6">
        <v>44688</v>
      </c>
      <c r="H12" s="4">
        <v>1</v>
      </c>
      <c r="I12" s="4">
        <v>7</v>
      </c>
      <c r="J12" s="4">
        <v>7</v>
      </c>
      <c r="K12" s="4" t="s">
        <v>30</v>
      </c>
      <c r="L12" s="4">
        <v>-1351</v>
      </c>
      <c r="M12" s="4">
        <v>-1351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44690</v>
      </c>
      <c r="T12" s="4" t="s">
        <v>34</v>
      </c>
      <c r="U12" s="4">
        <v>-1351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73</v>
      </c>
      <c r="B13" s="4" t="s">
        <v>26</v>
      </c>
      <c r="C13" s="4" t="s">
        <v>85</v>
      </c>
      <c r="D13" s="4" t="s">
        <v>74</v>
      </c>
      <c r="E13" s="4" t="s">
        <v>75</v>
      </c>
      <c r="F13" s="6">
        <v>44681</v>
      </c>
      <c r="G13" s="6">
        <v>44688</v>
      </c>
      <c r="H13" s="4">
        <v>1</v>
      </c>
      <c r="I13" s="4">
        <v>7</v>
      </c>
      <c r="J13" s="4">
        <v>7</v>
      </c>
      <c r="K13" s="4" t="s">
        <v>30</v>
      </c>
      <c r="L13" s="4">
        <v>0</v>
      </c>
      <c r="M13" s="4">
        <v>0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44634</v>
      </c>
      <c r="S13" s="6">
        <v>44690</v>
      </c>
      <c r="T13" s="4" t="s">
        <v>34</v>
      </c>
      <c r="U13" s="4">
        <v>0</v>
      </c>
      <c r="V13" s="4">
        <v>0</v>
      </c>
      <c r="W13" s="4">
        <v>0</v>
      </c>
      <c r="X13" s="4" t="s">
        <v>77</v>
      </c>
      <c r="Y13" s="4" t="s">
        <v>78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44687</v>
      </c>
      <c r="G14" s="6">
        <v>44689</v>
      </c>
      <c r="H14" s="4">
        <v>1</v>
      </c>
      <c r="I14" s="4">
        <v>2</v>
      </c>
      <c r="J14" s="4">
        <v>2</v>
      </c>
      <c r="K14" s="4" t="s">
        <v>30</v>
      </c>
      <c r="L14" s="4">
        <v>202</v>
      </c>
      <c r="M14" s="4">
        <v>202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44690</v>
      </c>
      <c r="T14" s="4" t="s">
        <v>34</v>
      </c>
      <c r="U14" s="4">
        <v>202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43</v>
      </c>
      <c r="B15" s="4" t="s">
        <v>26</v>
      </c>
      <c r="C15" s="4" t="s">
        <v>61</v>
      </c>
      <c r="D15" s="4" t="s">
        <v>44</v>
      </c>
      <c r="E15" s="4" t="s">
        <v>45</v>
      </c>
      <c r="F15" s="6">
        <v>44686</v>
      </c>
      <c r="G15" s="6">
        <v>44689</v>
      </c>
      <c r="H15" s="4">
        <v>1</v>
      </c>
      <c r="I15" s="4">
        <v>3</v>
      </c>
      <c r="J15" s="4">
        <v>3</v>
      </c>
      <c r="K15" s="4" t="s">
        <v>30</v>
      </c>
      <c r="L15" s="4">
        <v>-231</v>
      </c>
      <c r="M15" s="4">
        <v>-231</v>
      </c>
      <c r="N15" s="4" t="s">
        <v>46</v>
      </c>
      <c r="O15" s="4" t="s">
        <v>32</v>
      </c>
      <c r="P15" s="4" t="s">
        <v>33</v>
      </c>
      <c r="Q15" s="4">
        <v>0</v>
      </c>
      <c r="R15" s="7">
        <v>44568</v>
      </c>
      <c r="S15" s="6">
        <v>44690</v>
      </c>
      <c r="T15" s="4" t="s">
        <v>34</v>
      </c>
      <c r="U15" s="4">
        <v>-231</v>
      </c>
      <c r="V15" s="4">
        <v>0</v>
      </c>
      <c r="W15" s="4">
        <v>0</v>
      </c>
      <c r="X15" s="4" t="s">
        <v>47</v>
      </c>
      <c r="Y15" s="4" t="s">
        <v>48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44681</v>
      </c>
      <c r="G16" s="6">
        <v>44683</v>
      </c>
      <c r="H16" s="4">
        <v>1</v>
      </c>
      <c r="I16" s="4">
        <v>2</v>
      </c>
      <c r="J16" s="4">
        <v>2</v>
      </c>
      <c r="K16" s="4" t="s">
        <v>30</v>
      </c>
      <c r="L16" s="4">
        <v>278</v>
      </c>
      <c r="M16" s="4">
        <v>278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44647</v>
      </c>
      <c r="S16" s="6">
        <v>44690</v>
      </c>
      <c r="T16" s="4" t="s">
        <v>34</v>
      </c>
      <c r="U16" s="4">
        <v>278</v>
      </c>
      <c r="V16" s="4">
        <v>0</v>
      </c>
      <c r="W16" s="4">
        <v>0</v>
      </c>
      <c r="X16" s="4" t="s">
        <v>48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44685</v>
      </c>
      <c r="G17" s="6">
        <v>44687</v>
      </c>
      <c r="H17" s="4">
        <v>1</v>
      </c>
      <c r="I17" s="4">
        <v>2</v>
      </c>
      <c r="J17" s="4">
        <v>2</v>
      </c>
      <c r="K17" s="4" t="s">
        <v>30</v>
      </c>
      <c r="L17" s="4">
        <v>260</v>
      </c>
      <c r="M17" s="4">
        <v>260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44655</v>
      </c>
      <c r="S17" s="6">
        <v>44690</v>
      </c>
      <c r="T17" s="4" t="s">
        <v>34</v>
      </c>
      <c r="U17" s="4">
        <v>260</v>
      </c>
      <c r="V17" s="4">
        <v>0</v>
      </c>
      <c r="W17" s="4">
        <v>0</v>
      </c>
      <c r="X17" s="4" t="s">
        <v>48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44683</v>
      </c>
      <c r="G18" s="6">
        <v>44684</v>
      </c>
      <c r="H18" s="4">
        <v>1</v>
      </c>
      <c r="I18" s="4">
        <v>1</v>
      </c>
      <c r="J18" s="4">
        <v>1</v>
      </c>
      <c r="K18" s="4" t="s">
        <v>30</v>
      </c>
      <c r="L18" s="4">
        <v>112</v>
      </c>
      <c r="M18" s="4">
        <v>112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44662</v>
      </c>
      <c r="S18" s="6">
        <v>44690</v>
      </c>
      <c r="T18" s="4" t="s">
        <v>34</v>
      </c>
      <c r="U18" s="4">
        <v>112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44686</v>
      </c>
      <c r="G19" s="6">
        <v>44687</v>
      </c>
      <c r="H19" s="4">
        <v>1</v>
      </c>
      <c r="I19" s="4">
        <v>1</v>
      </c>
      <c r="J19" s="4">
        <v>1</v>
      </c>
      <c r="K19" s="4" t="s">
        <v>30</v>
      </c>
      <c r="L19" s="4">
        <v>96</v>
      </c>
      <c r="M19" s="4">
        <v>96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44665</v>
      </c>
      <c r="S19" s="6">
        <v>44690</v>
      </c>
      <c r="T19" s="4" t="s">
        <v>34</v>
      </c>
      <c r="U19" s="4">
        <v>96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44678</v>
      </c>
      <c r="G20" s="6">
        <v>44683</v>
      </c>
      <c r="H20" s="4">
        <v>1</v>
      </c>
      <c r="I20" s="4">
        <v>5</v>
      </c>
      <c r="J20" s="4">
        <v>5</v>
      </c>
      <c r="K20" s="4" t="s">
        <v>30</v>
      </c>
      <c r="L20" s="4">
        <v>745</v>
      </c>
      <c r="M20" s="4">
        <v>745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44666</v>
      </c>
      <c r="S20" s="6">
        <v>44690</v>
      </c>
      <c r="T20" s="4" t="s">
        <v>34</v>
      </c>
      <c r="U20" s="4">
        <v>745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44687</v>
      </c>
      <c r="G21" s="6">
        <v>44689</v>
      </c>
      <c r="H21" s="4">
        <v>1</v>
      </c>
      <c r="I21" s="4">
        <v>2</v>
      </c>
      <c r="J21" s="4">
        <v>2</v>
      </c>
      <c r="K21" s="4" t="s">
        <v>30</v>
      </c>
      <c r="L21" s="4">
        <v>302</v>
      </c>
      <c r="M21" s="4">
        <v>302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44666</v>
      </c>
      <c r="S21" s="6">
        <v>44690</v>
      </c>
      <c r="T21" s="4" t="s">
        <v>34</v>
      </c>
      <c r="U21" s="4">
        <v>302</v>
      </c>
      <c r="V21" s="4">
        <v>0</v>
      </c>
      <c r="W21" s="4">
        <v>0</v>
      </c>
      <c r="X21" s="4" t="s">
        <v>124</v>
      </c>
      <c r="Y21" s="4" t="s">
        <v>84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44685</v>
      </c>
      <c r="G22" s="6">
        <v>44686</v>
      </c>
      <c r="H22" s="4">
        <v>1</v>
      </c>
      <c r="I22" s="4">
        <v>1</v>
      </c>
      <c r="J22" s="4">
        <v>1</v>
      </c>
      <c r="K22" s="4" t="s">
        <v>30</v>
      </c>
      <c r="L22" s="4">
        <v>112</v>
      </c>
      <c r="M22" s="4">
        <v>112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44669</v>
      </c>
      <c r="S22" s="6">
        <v>44690</v>
      </c>
      <c r="T22" s="4" t="s">
        <v>34</v>
      </c>
      <c r="U22" s="4">
        <v>112</v>
      </c>
      <c r="V22" s="4">
        <v>0</v>
      </c>
      <c r="W22" s="4">
        <v>0</v>
      </c>
      <c r="X22" s="4" t="s">
        <v>48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44685</v>
      </c>
      <c r="G23" s="6">
        <v>44688</v>
      </c>
      <c r="H23" s="4">
        <v>1</v>
      </c>
      <c r="I23" s="4">
        <v>3</v>
      </c>
      <c r="J23" s="4">
        <v>3</v>
      </c>
      <c r="K23" s="4" t="s">
        <v>30</v>
      </c>
      <c r="L23" s="4">
        <v>474</v>
      </c>
      <c r="M23" s="4">
        <v>474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44670</v>
      </c>
      <c r="S23" s="6">
        <v>44690</v>
      </c>
      <c r="T23" s="4" t="s">
        <v>34</v>
      </c>
      <c r="U23" s="4">
        <v>474</v>
      </c>
      <c r="V23" s="4">
        <v>0</v>
      </c>
      <c r="W23" s="4">
        <v>0</v>
      </c>
      <c r="X23" s="4" t="s">
        <v>134</v>
      </c>
      <c r="Y23" s="4" t="s">
        <v>129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44686</v>
      </c>
      <c r="G24" s="6">
        <v>44687</v>
      </c>
      <c r="H24" s="4">
        <v>1</v>
      </c>
      <c r="I24" s="4">
        <v>1</v>
      </c>
      <c r="J24" s="4">
        <v>1</v>
      </c>
      <c r="K24" s="4" t="s">
        <v>30</v>
      </c>
      <c r="L24" s="4">
        <v>78</v>
      </c>
      <c r="M24" s="4">
        <v>78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44673</v>
      </c>
      <c r="S24" s="6">
        <v>44690</v>
      </c>
      <c r="T24" s="4" t="s">
        <v>34</v>
      </c>
      <c r="U24" s="4">
        <v>78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44685</v>
      </c>
      <c r="G25" s="6">
        <v>44687</v>
      </c>
      <c r="H25" s="4">
        <v>1</v>
      </c>
      <c r="I25" s="4">
        <v>2</v>
      </c>
      <c r="J25" s="4">
        <v>2</v>
      </c>
      <c r="K25" s="4" t="s">
        <v>30</v>
      </c>
      <c r="L25" s="4">
        <v>86</v>
      </c>
      <c r="M25" s="4">
        <v>86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44674</v>
      </c>
      <c r="S25" s="6">
        <v>44690</v>
      </c>
      <c r="T25" s="4" t="s">
        <v>34</v>
      </c>
      <c r="U25" s="4">
        <v>86</v>
      </c>
      <c r="V25" s="4">
        <v>0</v>
      </c>
      <c r="W25" s="4">
        <v>0</v>
      </c>
      <c r="X25" s="4" t="s">
        <v>145</v>
      </c>
      <c r="Y25" s="4" t="s">
        <v>48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44684</v>
      </c>
      <c r="G26" s="6">
        <v>44685</v>
      </c>
      <c r="H26" s="4">
        <v>1</v>
      </c>
      <c r="I26" s="4">
        <v>1</v>
      </c>
      <c r="J26" s="4">
        <v>1</v>
      </c>
      <c r="K26" s="4" t="s">
        <v>30</v>
      </c>
      <c r="L26" s="4">
        <v>304</v>
      </c>
      <c r="M26" s="4">
        <v>304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44675</v>
      </c>
      <c r="S26" s="6">
        <v>44690</v>
      </c>
      <c r="T26" s="4" t="s">
        <v>34</v>
      </c>
      <c r="U26" s="4">
        <v>304</v>
      </c>
      <c r="V26" s="4">
        <v>0</v>
      </c>
      <c r="W26" s="4">
        <v>0</v>
      </c>
      <c r="X26" s="4" t="s">
        <v>48</v>
      </c>
      <c r="Y26" s="4" t="s">
        <v>48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44680</v>
      </c>
      <c r="G27" s="6">
        <v>44683</v>
      </c>
      <c r="H27" s="4">
        <v>1</v>
      </c>
      <c r="I27" s="4">
        <v>3</v>
      </c>
      <c r="J27" s="4">
        <v>3</v>
      </c>
      <c r="K27" s="4" t="s">
        <v>30</v>
      </c>
      <c r="L27" s="4">
        <v>329</v>
      </c>
      <c r="M27" s="4">
        <v>329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44679</v>
      </c>
      <c r="S27" s="6">
        <v>44690</v>
      </c>
      <c r="T27" s="4" t="s">
        <v>34</v>
      </c>
      <c r="U27" s="4">
        <v>329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44685</v>
      </c>
      <c r="G28" s="6">
        <v>44686</v>
      </c>
      <c r="H28" s="4">
        <v>1</v>
      </c>
      <c r="I28" s="4">
        <v>1</v>
      </c>
      <c r="J28" s="4">
        <v>1</v>
      </c>
      <c r="K28" s="4" t="s">
        <v>30</v>
      </c>
      <c r="L28" s="4">
        <v>37</v>
      </c>
      <c r="M28" s="4">
        <v>37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44679</v>
      </c>
      <c r="S28" s="6">
        <v>44690</v>
      </c>
      <c r="T28" s="4" t="s">
        <v>34</v>
      </c>
      <c r="U28" s="4">
        <v>37</v>
      </c>
      <c r="V28" s="4">
        <v>0</v>
      </c>
      <c r="W28" s="4">
        <v>0</v>
      </c>
      <c r="X28" s="4" t="s">
        <v>160</v>
      </c>
      <c r="Y28" s="4" t="s">
        <v>48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44687</v>
      </c>
      <c r="G29" s="6">
        <v>44689</v>
      </c>
      <c r="H29" s="4">
        <v>1</v>
      </c>
      <c r="I29" s="4">
        <v>2</v>
      </c>
      <c r="J29" s="4">
        <v>2</v>
      </c>
      <c r="K29" s="4" t="s">
        <v>30</v>
      </c>
      <c r="L29" s="4">
        <v>80</v>
      </c>
      <c r="M29" s="4">
        <v>80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44680</v>
      </c>
      <c r="S29" s="6">
        <v>44690</v>
      </c>
      <c r="T29" s="4" t="s">
        <v>34</v>
      </c>
      <c r="U29" s="4">
        <v>80</v>
      </c>
      <c r="V29" s="4">
        <v>0</v>
      </c>
      <c r="W29" s="4">
        <v>0</v>
      </c>
      <c r="X29" s="4" t="s">
        <v>165</v>
      </c>
      <c r="Y29" s="4" t="s">
        <v>48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44685</v>
      </c>
      <c r="G30" s="6">
        <v>44686</v>
      </c>
      <c r="H30" s="4">
        <v>1</v>
      </c>
      <c r="I30" s="4">
        <v>1</v>
      </c>
      <c r="J30" s="4">
        <v>1</v>
      </c>
      <c r="K30" s="4" t="s">
        <v>30</v>
      </c>
      <c r="L30" s="4">
        <v>26</v>
      </c>
      <c r="M30" s="4">
        <v>26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44680</v>
      </c>
      <c r="S30" s="6">
        <v>44690</v>
      </c>
      <c r="T30" s="4" t="s">
        <v>34</v>
      </c>
      <c r="U30" s="4">
        <v>26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44682</v>
      </c>
      <c r="G31" s="6">
        <v>44684</v>
      </c>
      <c r="H31" s="4">
        <v>1</v>
      </c>
      <c r="I31" s="4">
        <v>2</v>
      </c>
      <c r="J31" s="4">
        <v>2</v>
      </c>
      <c r="K31" s="4" t="s">
        <v>30</v>
      </c>
      <c r="L31" s="4">
        <v>94</v>
      </c>
      <c r="M31" s="4">
        <v>94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44681</v>
      </c>
      <c r="S31" s="6">
        <v>44690</v>
      </c>
      <c r="T31" s="4" t="s">
        <v>34</v>
      </c>
      <c r="U31" s="4">
        <v>94</v>
      </c>
      <c r="V31" s="4">
        <v>0</v>
      </c>
      <c r="W31" s="4">
        <v>0</v>
      </c>
      <c r="X31" s="4" t="s">
        <v>48</v>
      </c>
      <c r="Y31" s="4" t="s">
        <v>48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44686</v>
      </c>
      <c r="G32" s="6">
        <v>44687</v>
      </c>
      <c r="H32" s="4">
        <v>1</v>
      </c>
      <c r="I32" s="4">
        <v>1</v>
      </c>
      <c r="J32" s="4">
        <v>1</v>
      </c>
      <c r="K32" s="4" t="s">
        <v>30</v>
      </c>
      <c r="L32" s="4">
        <v>58</v>
      </c>
      <c r="M32" s="4">
        <v>58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44681</v>
      </c>
      <c r="S32" s="6">
        <v>44690</v>
      </c>
      <c r="T32" s="4" t="s">
        <v>34</v>
      </c>
      <c r="U32" s="4">
        <v>58</v>
      </c>
      <c r="V32" s="4">
        <v>0</v>
      </c>
      <c r="W32" s="4">
        <v>0</v>
      </c>
      <c r="X32" s="4" t="s">
        <v>48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44682</v>
      </c>
      <c r="G33" s="6">
        <v>44684</v>
      </c>
      <c r="H33" s="4">
        <v>1</v>
      </c>
      <c r="I33" s="4">
        <v>2</v>
      </c>
      <c r="J33" s="4">
        <v>2</v>
      </c>
      <c r="K33" s="4" t="s">
        <v>30</v>
      </c>
      <c r="L33" s="4">
        <v>180</v>
      </c>
      <c r="M33" s="4">
        <v>180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44681</v>
      </c>
      <c r="S33" s="6">
        <v>44690</v>
      </c>
      <c r="T33" s="4" t="s">
        <v>34</v>
      </c>
      <c r="U33" s="4">
        <v>180</v>
      </c>
      <c r="V33" s="4">
        <v>0</v>
      </c>
      <c r="W33" s="4">
        <v>0</v>
      </c>
      <c r="X33" s="4" t="s">
        <v>48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173</v>
      </c>
      <c r="E34" s="4" t="s">
        <v>187</v>
      </c>
      <c r="F34" s="6">
        <v>44682</v>
      </c>
      <c r="G34" s="6">
        <v>44683</v>
      </c>
      <c r="H34" s="4">
        <v>2</v>
      </c>
      <c r="I34" s="4">
        <v>1</v>
      </c>
      <c r="J34" s="4">
        <v>2</v>
      </c>
      <c r="K34" s="4" t="s">
        <v>30</v>
      </c>
      <c r="L34" s="4">
        <v>94</v>
      </c>
      <c r="M34" s="4">
        <v>94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44681</v>
      </c>
      <c r="S34" s="6">
        <v>44690</v>
      </c>
      <c r="T34" s="4" t="s">
        <v>34</v>
      </c>
      <c r="U34" s="4">
        <v>94</v>
      </c>
      <c r="V34" s="4">
        <v>0</v>
      </c>
      <c r="W34" s="4">
        <v>0</v>
      </c>
      <c r="X34" s="4" t="s">
        <v>189</v>
      </c>
      <c r="Y34" s="4" t="s">
        <v>48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44681</v>
      </c>
      <c r="G35" s="6">
        <v>44683</v>
      </c>
      <c r="H35" s="4">
        <v>1</v>
      </c>
      <c r="I35" s="4">
        <v>2</v>
      </c>
      <c r="J35" s="4">
        <v>2</v>
      </c>
      <c r="K35" s="4" t="s">
        <v>30</v>
      </c>
      <c r="L35" s="4">
        <v>54</v>
      </c>
      <c r="M35" s="4">
        <v>54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44681</v>
      </c>
      <c r="S35" s="6">
        <v>44690</v>
      </c>
      <c r="T35" s="4" t="s">
        <v>34</v>
      </c>
      <c r="U35" s="4">
        <v>54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44681</v>
      </c>
      <c r="G36" s="6">
        <v>44683</v>
      </c>
      <c r="H36" s="4">
        <v>1</v>
      </c>
      <c r="I36" s="4">
        <v>2</v>
      </c>
      <c r="J36" s="4">
        <v>2</v>
      </c>
      <c r="K36" s="4" t="s">
        <v>30</v>
      </c>
      <c r="L36" s="4">
        <v>57</v>
      </c>
      <c r="M36" s="4">
        <v>57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44681</v>
      </c>
      <c r="S36" s="6">
        <v>44690</v>
      </c>
      <c r="T36" s="4" t="s">
        <v>34</v>
      </c>
      <c r="U36" s="4">
        <v>57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44683</v>
      </c>
      <c r="G37" s="6">
        <v>44685</v>
      </c>
      <c r="H37" s="4">
        <v>1</v>
      </c>
      <c r="I37" s="4">
        <v>2</v>
      </c>
      <c r="J37" s="4">
        <v>2</v>
      </c>
      <c r="K37" s="4" t="s">
        <v>30</v>
      </c>
      <c r="L37" s="4">
        <v>105</v>
      </c>
      <c r="M37" s="4">
        <v>105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44682</v>
      </c>
      <c r="S37" s="6">
        <v>44690</v>
      </c>
      <c r="T37" s="4" t="s">
        <v>34</v>
      </c>
      <c r="U37" s="4">
        <v>105</v>
      </c>
      <c r="V37" s="4">
        <v>0</v>
      </c>
      <c r="W37" s="4">
        <v>0</v>
      </c>
      <c r="X37" s="4" t="s">
        <v>48</v>
      </c>
      <c r="Y37" s="4" t="s">
        <v>48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173</v>
      </c>
      <c r="E38" s="4" t="s">
        <v>187</v>
      </c>
      <c r="F38" s="6">
        <v>44683</v>
      </c>
      <c r="G38" s="6">
        <v>44684</v>
      </c>
      <c r="H38" s="4">
        <v>1</v>
      </c>
      <c r="I38" s="4">
        <v>1</v>
      </c>
      <c r="J38" s="4">
        <v>1</v>
      </c>
      <c r="K38" s="4" t="s">
        <v>30</v>
      </c>
      <c r="L38" s="4">
        <v>47</v>
      </c>
      <c r="M38" s="4">
        <v>47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44682</v>
      </c>
      <c r="S38" s="6">
        <v>44690</v>
      </c>
      <c r="T38" s="4" t="s">
        <v>34</v>
      </c>
      <c r="U38" s="4">
        <v>47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44683</v>
      </c>
      <c r="G39" s="6">
        <v>44684</v>
      </c>
      <c r="H39" s="4">
        <v>1</v>
      </c>
      <c r="I39" s="4">
        <v>1</v>
      </c>
      <c r="J39" s="4">
        <v>1</v>
      </c>
      <c r="K39" s="4" t="s">
        <v>30</v>
      </c>
      <c r="L39" s="4">
        <v>56</v>
      </c>
      <c r="M39" s="4">
        <v>56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44682</v>
      </c>
      <c r="S39" s="6">
        <v>44690</v>
      </c>
      <c r="T39" s="4" t="s">
        <v>34</v>
      </c>
      <c r="U39" s="4">
        <v>56</v>
      </c>
      <c r="V39" s="4">
        <v>0</v>
      </c>
      <c r="W39" s="4">
        <v>0</v>
      </c>
      <c r="X39" s="4" t="s">
        <v>48</v>
      </c>
      <c r="Y39" s="4" t="s">
        <v>48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44683</v>
      </c>
      <c r="G40" s="6">
        <v>44684</v>
      </c>
      <c r="H40" s="4">
        <v>1</v>
      </c>
      <c r="I40" s="4">
        <v>1</v>
      </c>
      <c r="J40" s="4">
        <v>1</v>
      </c>
      <c r="K40" s="4" t="s">
        <v>30</v>
      </c>
      <c r="L40" s="4">
        <v>41</v>
      </c>
      <c r="M40" s="4">
        <v>41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44683</v>
      </c>
      <c r="S40" s="6">
        <v>44690</v>
      </c>
      <c r="T40" s="4" t="s">
        <v>34</v>
      </c>
      <c r="U40" s="4">
        <v>41</v>
      </c>
      <c r="V40" s="4">
        <v>0</v>
      </c>
      <c r="W40" s="4">
        <v>0</v>
      </c>
      <c r="X40" s="4" t="s">
        <v>218</v>
      </c>
      <c r="Y40" s="4" t="s">
        <v>48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44684</v>
      </c>
      <c r="G41" s="6">
        <v>44685</v>
      </c>
      <c r="H41" s="4">
        <v>1</v>
      </c>
      <c r="I41" s="4">
        <v>1</v>
      </c>
      <c r="J41" s="4">
        <v>1</v>
      </c>
      <c r="K41" s="4" t="s">
        <v>30</v>
      </c>
      <c r="L41" s="4">
        <v>32</v>
      </c>
      <c r="M41" s="4">
        <v>32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44683</v>
      </c>
      <c r="S41" s="6">
        <v>44690</v>
      </c>
      <c r="T41" s="4" t="s">
        <v>34</v>
      </c>
      <c r="U41" s="4">
        <v>32</v>
      </c>
      <c r="V41" s="4">
        <v>0</v>
      </c>
      <c r="W41" s="4">
        <v>0</v>
      </c>
      <c r="X41" s="4" t="s">
        <v>48</v>
      </c>
      <c r="Y41" s="4" t="s">
        <v>84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44685</v>
      </c>
      <c r="G42" s="6">
        <v>44687</v>
      </c>
      <c r="H42" s="4">
        <v>1</v>
      </c>
      <c r="I42" s="4">
        <v>2</v>
      </c>
      <c r="J42" s="4">
        <v>2</v>
      </c>
      <c r="K42" s="4" t="s">
        <v>30</v>
      </c>
      <c r="L42" s="4">
        <v>503</v>
      </c>
      <c r="M42" s="4">
        <v>503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44683</v>
      </c>
      <c r="S42" s="6">
        <v>44690</v>
      </c>
      <c r="T42" s="4" t="s">
        <v>34</v>
      </c>
      <c r="U42" s="4">
        <v>503</v>
      </c>
      <c r="V42" s="4">
        <v>0</v>
      </c>
      <c r="W42" s="4">
        <v>0</v>
      </c>
      <c r="X42" s="4" t="s">
        <v>48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44684</v>
      </c>
      <c r="G43" s="6">
        <v>44685</v>
      </c>
      <c r="H43" s="4">
        <v>1</v>
      </c>
      <c r="I43" s="4">
        <v>1</v>
      </c>
      <c r="J43" s="4">
        <v>1</v>
      </c>
      <c r="K43" s="4" t="s">
        <v>30</v>
      </c>
      <c r="L43" s="4">
        <v>49</v>
      </c>
      <c r="M43" s="4">
        <v>49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44683</v>
      </c>
      <c r="S43" s="6">
        <v>44690</v>
      </c>
      <c r="T43" s="4" t="s">
        <v>34</v>
      </c>
      <c r="U43" s="4">
        <v>49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44684</v>
      </c>
      <c r="G44" s="6">
        <v>44685</v>
      </c>
      <c r="H44" s="4">
        <v>1</v>
      </c>
      <c r="I44" s="4">
        <v>1</v>
      </c>
      <c r="J44" s="4">
        <v>1</v>
      </c>
      <c r="K44" s="4" t="s">
        <v>30</v>
      </c>
      <c r="L44" s="4">
        <v>38</v>
      </c>
      <c r="M44" s="4">
        <v>38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44684</v>
      </c>
      <c r="S44" s="6">
        <v>44690</v>
      </c>
      <c r="T44" s="4" t="s">
        <v>34</v>
      </c>
      <c r="U44" s="4">
        <v>38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44685</v>
      </c>
      <c r="G45" s="6">
        <v>44686</v>
      </c>
      <c r="H45" s="4">
        <v>1</v>
      </c>
      <c r="I45" s="4">
        <v>1</v>
      </c>
      <c r="J45" s="4">
        <v>1</v>
      </c>
      <c r="K45" s="4" t="s">
        <v>30</v>
      </c>
      <c r="L45" s="4">
        <v>74</v>
      </c>
      <c r="M45" s="4">
        <v>74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44684</v>
      </c>
      <c r="S45" s="6">
        <v>44690</v>
      </c>
      <c r="T45" s="4" t="s">
        <v>34</v>
      </c>
      <c r="U45" s="4">
        <v>74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44685</v>
      </c>
      <c r="G46" s="6">
        <v>44686</v>
      </c>
      <c r="H46" s="4">
        <v>2</v>
      </c>
      <c r="I46" s="4">
        <v>1</v>
      </c>
      <c r="J46" s="4">
        <v>2</v>
      </c>
      <c r="K46" s="4" t="s">
        <v>30</v>
      </c>
      <c r="L46" s="4">
        <v>92</v>
      </c>
      <c r="M46" s="4">
        <v>92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44685</v>
      </c>
      <c r="S46" s="6">
        <v>44690</v>
      </c>
      <c r="T46" s="4" t="s">
        <v>34</v>
      </c>
      <c r="U46" s="4">
        <v>92</v>
      </c>
      <c r="V46" s="4">
        <v>0</v>
      </c>
      <c r="W46" s="4">
        <v>0</v>
      </c>
      <c r="X46" s="4" t="s">
        <v>48</v>
      </c>
      <c r="Y46" s="4" t="s">
        <v>84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242</v>
      </c>
      <c r="F47" s="6">
        <v>44685</v>
      </c>
      <c r="G47" s="6">
        <v>44686</v>
      </c>
      <c r="H47" s="4">
        <v>1</v>
      </c>
      <c r="I47" s="4">
        <v>1</v>
      </c>
      <c r="J47" s="4">
        <v>1</v>
      </c>
      <c r="K47" s="4" t="s">
        <v>30</v>
      </c>
      <c r="L47" s="4">
        <v>11</v>
      </c>
      <c r="M47" s="4">
        <v>11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44685</v>
      </c>
      <c r="S47" s="6">
        <v>44690</v>
      </c>
      <c r="T47" s="4" t="s">
        <v>34</v>
      </c>
      <c r="U47" s="4">
        <v>11</v>
      </c>
      <c r="V47" s="4">
        <v>0</v>
      </c>
      <c r="W47" s="4">
        <v>0</v>
      </c>
      <c r="X47" s="4" t="s">
        <v>48</v>
      </c>
      <c r="Y47" s="4" t="s">
        <v>48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236</v>
      </c>
      <c r="F48" s="6">
        <v>44686</v>
      </c>
      <c r="G48" s="6">
        <v>44687</v>
      </c>
      <c r="H48" s="4">
        <v>1</v>
      </c>
      <c r="I48" s="4">
        <v>1</v>
      </c>
      <c r="J48" s="4">
        <v>1</v>
      </c>
      <c r="K48" s="4" t="s">
        <v>30</v>
      </c>
      <c r="L48" s="4">
        <v>52</v>
      </c>
      <c r="M48" s="4">
        <v>52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44685</v>
      </c>
      <c r="S48" s="6">
        <v>44690</v>
      </c>
      <c r="T48" s="4" t="s">
        <v>34</v>
      </c>
      <c r="U48" s="4">
        <v>52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254</v>
      </c>
      <c r="E49" s="4" t="s">
        <v>259</v>
      </c>
      <c r="F49" s="6">
        <v>44685</v>
      </c>
      <c r="G49" s="6">
        <v>44686</v>
      </c>
      <c r="H49" s="4">
        <v>1</v>
      </c>
      <c r="I49" s="4">
        <v>1</v>
      </c>
      <c r="J49" s="4">
        <v>1</v>
      </c>
      <c r="K49" s="4" t="s">
        <v>30</v>
      </c>
      <c r="L49" s="4">
        <v>52</v>
      </c>
      <c r="M49" s="4">
        <v>52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44685</v>
      </c>
      <c r="S49" s="6">
        <v>44690</v>
      </c>
      <c r="T49" s="4" t="s">
        <v>34</v>
      </c>
      <c r="U49" s="4">
        <v>52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44685</v>
      </c>
      <c r="G50" s="6">
        <v>44686</v>
      </c>
      <c r="H50" s="4">
        <v>1</v>
      </c>
      <c r="I50" s="4">
        <v>1</v>
      </c>
      <c r="J50" s="4">
        <v>1</v>
      </c>
      <c r="K50" s="4" t="s">
        <v>30</v>
      </c>
      <c r="L50" s="4">
        <v>38</v>
      </c>
      <c r="M50" s="4">
        <v>38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44685</v>
      </c>
      <c r="S50" s="6">
        <v>44690</v>
      </c>
      <c r="T50" s="4" t="s">
        <v>34</v>
      </c>
      <c r="U50" s="4">
        <v>38</v>
      </c>
      <c r="V50" s="4">
        <v>0</v>
      </c>
      <c r="W50" s="4">
        <v>0</v>
      </c>
      <c r="X50" s="4" t="s">
        <v>48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44686</v>
      </c>
      <c r="G51" s="6">
        <v>44687</v>
      </c>
      <c r="H51" s="4">
        <v>1</v>
      </c>
      <c r="I51" s="4">
        <v>1</v>
      </c>
      <c r="J51" s="4">
        <v>1</v>
      </c>
      <c r="K51" s="4" t="s">
        <v>30</v>
      </c>
      <c r="L51" s="4">
        <v>100</v>
      </c>
      <c r="M51" s="4">
        <v>100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44685</v>
      </c>
      <c r="S51" s="6">
        <v>44690</v>
      </c>
      <c r="T51" s="4" t="s">
        <v>34</v>
      </c>
      <c r="U51" s="4">
        <v>100</v>
      </c>
      <c r="V51" s="4">
        <v>0</v>
      </c>
      <c r="W51" s="4">
        <v>0</v>
      </c>
      <c r="X51" s="4" t="s">
        <v>272</v>
      </c>
      <c r="Y51" s="4" t="s">
        <v>48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236</v>
      </c>
      <c r="F52" s="6">
        <v>44685</v>
      </c>
      <c r="G52" s="6">
        <v>44686</v>
      </c>
      <c r="H52" s="4">
        <v>1</v>
      </c>
      <c r="I52" s="4">
        <v>1</v>
      </c>
      <c r="J52" s="4">
        <v>1</v>
      </c>
      <c r="K52" s="4" t="s">
        <v>30</v>
      </c>
      <c r="L52" s="4">
        <v>41</v>
      </c>
      <c r="M52" s="4">
        <v>41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44685</v>
      </c>
      <c r="S52" s="6">
        <v>44690</v>
      </c>
      <c r="T52" s="4" t="s">
        <v>34</v>
      </c>
      <c r="U52" s="4">
        <v>41</v>
      </c>
      <c r="V52" s="4">
        <v>0</v>
      </c>
      <c r="W52" s="4">
        <v>0</v>
      </c>
      <c r="X52" s="4" t="s">
        <v>48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44686</v>
      </c>
      <c r="G53" s="6">
        <v>44687</v>
      </c>
      <c r="H53" s="4">
        <v>2</v>
      </c>
      <c r="I53" s="4">
        <v>1</v>
      </c>
      <c r="J53" s="4">
        <v>2</v>
      </c>
      <c r="K53" s="4" t="s">
        <v>30</v>
      </c>
      <c r="L53" s="4">
        <v>66</v>
      </c>
      <c r="M53" s="4">
        <v>66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44686</v>
      </c>
      <c r="S53" s="6">
        <v>44690</v>
      </c>
      <c r="T53" s="4" t="s">
        <v>34</v>
      </c>
      <c r="U53" s="4">
        <v>66</v>
      </c>
      <c r="V53" s="4">
        <v>0</v>
      </c>
      <c r="W53" s="4">
        <v>0</v>
      </c>
      <c r="X53" s="4" t="s">
        <v>281</v>
      </c>
      <c r="Y53" s="4" t="s">
        <v>48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242</v>
      </c>
      <c r="F54" s="6">
        <v>44686</v>
      </c>
      <c r="G54" s="6">
        <v>44687</v>
      </c>
      <c r="H54" s="4">
        <v>1</v>
      </c>
      <c r="I54" s="4">
        <v>1</v>
      </c>
      <c r="J54" s="4">
        <v>1</v>
      </c>
      <c r="K54" s="4" t="s">
        <v>30</v>
      </c>
      <c r="L54" s="4">
        <v>70</v>
      </c>
      <c r="M54" s="4">
        <v>70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44686</v>
      </c>
      <c r="S54" s="6">
        <v>44690</v>
      </c>
      <c r="T54" s="4" t="s">
        <v>34</v>
      </c>
      <c r="U54" s="4">
        <v>70</v>
      </c>
      <c r="V54" s="4">
        <v>0</v>
      </c>
      <c r="W54" s="4">
        <v>0</v>
      </c>
      <c r="X54" s="4" t="s">
        <v>285</v>
      </c>
      <c r="Y54" s="4" t="s">
        <v>48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198</v>
      </c>
      <c r="F55" s="6">
        <v>44687</v>
      </c>
      <c r="G55" s="6">
        <v>44688</v>
      </c>
      <c r="H55" s="4">
        <v>1</v>
      </c>
      <c r="I55" s="4">
        <v>1</v>
      </c>
      <c r="J55" s="4">
        <v>1</v>
      </c>
      <c r="K55" s="4" t="s">
        <v>30</v>
      </c>
      <c r="L55" s="4">
        <v>36</v>
      </c>
      <c r="M55" s="4">
        <v>36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44686</v>
      </c>
      <c r="S55" s="6">
        <v>44690</v>
      </c>
      <c r="T55" s="4" t="s">
        <v>34</v>
      </c>
      <c r="U55" s="4">
        <v>36</v>
      </c>
      <c r="V55" s="4">
        <v>0</v>
      </c>
      <c r="W55" s="4">
        <v>0</v>
      </c>
      <c r="X55" s="4" t="s">
        <v>289</v>
      </c>
      <c r="Y55" s="4" t="s">
        <v>290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9"/>
  <sheetViews>
    <sheetView tabSelected="1" topLeftCell="A38" workbookViewId="0">
      <selection activeCell="A57" sqref="A57:A5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291</v>
      </c>
    </row>
    <row r="2" s="4" customFormat="1" hidden="1" spans="1:9">
      <c r="A2" s="5">
        <v>16858352748</v>
      </c>
      <c r="B2" s="6">
        <v>44684</v>
      </c>
      <c r="C2" s="6">
        <v>44687</v>
      </c>
      <c r="D2" s="4">
        <v>0</v>
      </c>
      <c r="E2" s="4" t="str">
        <f>VLOOKUP(A2,HOP!A:L,12,0)</f>
        <v>0.00</v>
      </c>
      <c r="F2" s="4" t="str">
        <f>VLOOKUP(A2,HOP!A:C,3,0)</f>
        <v>2311014</v>
      </c>
      <c r="G2" s="4">
        <f>D2-E2</f>
        <v>0</v>
      </c>
      <c r="H2" s="4" t="str">
        <f>$H$1&amp;F2</f>
        <v>，2311014</v>
      </c>
      <c r="I2" s="4" t="str">
        <f>VLOOKUP(A2,HOP!A:U,21,0)</f>
        <v>直连</v>
      </c>
    </row>
    <row r="3" s="4" customFormat="1" spans="1:9">
      <c r="A3" s="5">
        <v>17124664901</v>
      </c>
      <c r="B3" s="6">
        <v>44687</v>
      </c>
      <c r="C3" s="6">
        <v>44689</v>
      </c>
      <c r="D3" s="4">
        <v>286</v>
      </c>
      <c r="E3" s="4" t="str">
        <f>VLOOKUP(A3,HOP!A:L,12,0)</f>
        <v>286.00</v>
      </c>
      <c r="F3" s="4" t="str">
        <f>VLOOKUP(A3,HOP!A:C,3,0)</f>
        <v>2374824</v>
      </c>
      <c r="G3" s="4">
        <f t="shared" ref="G3:G34" si="0">D3-E3</f>
        <v>0</v>
      </c>
      <c r="H3" s="4" t="str">
        <f t="shared" ref="H3:H34" si="1">$H$1&amp;F3</f>
        <v>，2374824</v>
      </c>
      <c r="I3" s="4" t="str">
        <f>VLOOKUP(A3,HOP!A:U,21,0)</f>
        <v>直连</v>
      </c>
    </row>
    <row r="4" s="4" customFormat="1" hidden="1" spans="1:9">
      <c r="A4" s="5">
        <v>17137439489</v>
      </c>
      <c r="B4" s="6">
        <v>44686</v>
      </c>
      <c r="C4" s="6">
        <v>44689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17184344061</v>
      </c>
      <c r="B5" s="6">
        <v>44686</v>
      </c>
      <c r="C5" s="6">
        <v>44688</v>
      </c>
      <c r="D5" s="4">
        <v>421</v>
      </c>
      <c r="E5" s="4" t="str">
        <f>VLOOKUP(A5,HOP!A:L,12,0)</f>
        <v>421.00</v>
      </c>
      <c r="F5" s="4" t="str">
        <f>VLOOKUP(A5,HOP!A:C,3,0)</f>
        <v>2393715</v>
      </c>
      <c r="G5" s="4">
        <f t="shared" si="0"/>
        <v>0</v>
      </c>
      <c r="H5" s="4" t="str">
        <f t="shared" si="1"/>
        <v>，2393715</v>
      </c>
      <c r="I5" s="4" t="str">
        <f>VLOOKUP(A5,HOP!A:U,21,0)</f>
        <v>直连</v>
      </c>
    </row>
    <row r="6" s="4" customFormat="1" spans="1:9">
      <c r="A6" s="5">
        <v>17193547689</v>
      </c>
      <c r="B6" s="6">
        <v>44686</v>
      </c>
      <c r="C6" s="6">
        <v>44689</v>
      </c>
      <c r="D6" s="4">
        <v>1020</v>
      </c>
      <c r="E6" s="4" t="str">
        <f>VLOOKUP(A6,HOP!A:L,12,0)</f>
        <v>1020.00</v>
      </c>
      <c r="F6" s="4" t="str">
        <f>VLOOKUP(A6,HOP!A:C,3,0)</f>
        <v>2397619</v>
      </c>
      <c r="G6" s="4">
        <f t="shared" si="0"/>
        <v>0</v>
      </c>
      <c r="H6" s="4" t="str">
        <f t="shared" si="1"/>
        <v>，2397619</v>
      </c>
      <c r="I6" s="4" t="str">
        <f>VLOOKUP(A6,HOP!A:U,21,0)</f>
        <v>直连</v>
      </c>
    </row>
    <row r="7" s="4" customFormat="1" spans="1:9">
      <c r="A7" s="5">
        <v>17437521823</v>
      </c>
      <c r="B7" s="6">
        <v>44687</v>
      </c>
      <c r="C7" s="6">
        <v>44688</v>
      </c>
      <c r="D7" s="4">
        <v>99</v>
      </c>
      <c r="E7" s="4" t="str">
        <f>VLOOKUP(A7,HOP!A:L,12,0)</f>
        <v>99.00</v>
      </c>
      <c r="F7" s="4" t="str">
        <f>VLOOKUP(A7,HOP!A:C,3,0)</f>
        <v>2427632</v>
      </c>
      <c r="G7" s="4">
        <f t="shared" si="0"/>
        <v>0</v>
      </c>
      <c r="H7" s="4" t="str">
        <f t="shared" si="1"/>
        <v>，2427632</v>
      </c>
      <c r="I7" s="4" t="str">
        <f>VLOOKUP(A7,HOP!A:U,21,0)</f>
        <v>直连</v>
      </c>
    </row>
    <row r="8" s="4" customFormat="1" spans="1:9">
      <c r="A8" s="5">
        <v>17465059879</v>
      </c>
      <c r="B8" s="6">
        <v>44687</v>
      </c>
      <c r="C8" s="6">
        <v>44689</v>
      </c>
      <c r="D8" s="4">
        <v>188</v>
      </c>
      <c r="E8" s="4" t="str">
        <f>VLOOKUP(A8,HOP!A:L,12,0)</f>
        <v>188.00</v>
      </c>
      <c r="F8" s="4" t="str">
        <f>VLOOKUP(A8,HOP!A:C,3,0)</f>
        <v>2433101</v>
      </c>
      <c r="G8" s="4">
        <f t="shared" si="0"/>
        <v>0</v>
      </c>
      <c r="H8" s="4" t="str">
        <f t="shared" si="1"/>
        <v>，2433101</v>
      </c>
      <c r="I8" s="4" t="str">
        <f>VLOOKUP(A8,HOP!A:U,21,0)</f>
        <v>直连</v>
      </c>
    </row>
    <row r="9" s="4" customFormat="1" spans="1:9">
      <c r="A9" s="5">
        <v>17677851762</v>
      </c>
      <c r="B9" s="6">
        <v>44685</v>
      </c>
      <c r="C9" s="6">
        <v>44686</v>
      </c>
      <c r="D9" s="4">
        <v>116</v>
      </c>
      <c r="E9" s="4" t="str">
        <f>VLOOKUP(A9,HOP!A:L,12,0)</f>
        <v>116.00</v>
      </c>
      <c r="F9" s="4" t="str">
        <f>VLOOKUP(A9,HOP!A:C,3,0)</f>
        <v>2473742</v>
      </c>
      <c r="G9" s="4">
        <f t="shared" si="0"/>
        <v>0</v>
      </c>
      <c r="H9" s="4" t="str">
        <f t="shared" si="1"/>
        <v>，2473742</v>
      </c>
      <c r="I9" s="4" t="str">
        <f>VLOOKUP(A9,HOP!A:U,21,0)</f>
        <v>直连</v>
      </c>
    </row>
    <row r="10" s="4" customFormat="1" hidden="1" spans="1:9">
      <c r="A10" s="5">
        <v>17647852620</v>
      </c>
      <c r="B10" s="6">
        <v>44681</v>
      </c>
      <c r="C10" s="6">
        <v>44688</v>
      </c>
      <c r="D10" s="4">
        <v>0</v>
      </c>
      <c r="E10" s="4" t="str">
        <f>VLOOKUP(A10,HOP!A:L,12,0)</f>
        <v>0.00</v>
      </c>
      <c r="F10" s="4" t="str">
        <f>VLOOKUP(A10,HOP!A:C,3,0)</f>
        <v>2466475</v>
      </c>
      <c r="G10" s="4">
        <f t="shared" si="0"/>
        <v>0</v>
      </c>
      <c r="H10" s="4" t="str">
        <f t="shared" si="1"/>
        <v>，2466475</v>
      </c>
      <c r="I10" s="4" t="str">
        <f>VLOOKUP(A10,HOP!A:U,21,0)</f>
        <v>直连</v>
      </c>
    </row>
    <row r="11" s="4" customFormat="1" spans="1:9">
      <c r="A11" s="5">
        <v>17697949187</v>
      </c>
      <c r="B11" s="6">
        <v>44687</v>
      </c>
      <c r="C11" s="6">
        <v>44689</v>
      </c>
      <c r="D11" s="4">
        <v>202</v>
      </c>
      <c r="E11" s="4" t="str">
        <f>VLOOKUP(A11,HOP!A:L,12,0)</f>
        <v>202.00</v>
      </c>
      <c r="F11" s="4" t="str">
        <f>VLOOKUP(A11,HOP!A:C,3,0)</f>
        <v>2478150</v>
      </c>
      <c r="G11" s="4">
        <f t="shared" si="0"/>
        <v>0</v>
      </c>
      <c r="H11" s="4" t="str">
        <f t="shared" si="1"/>
        <v>，2478150</v>
      </c>
      <c r="I11" s="4" t="str">
        <f>VLOOKUP(A11,HOP!A:U,21,0)</f>
        <v>直连</v>
      </c>
    </row>
    <row r="12" s="4" customFormat="1" spans="1:9">
      <c r="A12" s="5">
        <v>17719454073</v>
      </c>
      <c r="B12" s="6">
        <v>44681</v>
      </c>
      <c r="C12" s="6">
        <v>44683</v>
      </c>
      <c r="D12" s="4">
        <v>278</v>
      </c>
      <c r="E12" s="4" t="str">
        <f>VLOOKUP(A12,HOP!A:L,12,0)</f>
        <v>278.00</v>
      </c>
      <c r="F12" s="4" t="str">
        <f>VLOOKUP(A12,HOP!A:C,3,0)</f>
        <v>2484985</v>
      </c>
      <c r="G12" s="4">
        <f t="shared" si="0"/>
        <v>0</v>
      </c>
      <c r="H12" s="4" t="str">
        <f t="shared" si="1"/>
        <v>，2484985</v>
      </c>
      <c r="I12" s="4" t="str">
        <f>VLOOKUP(A12,HOP!A:U,21,0)</f>
        <v>直连</v>
      </c>
    </row>
    <row r="13" s="4" customFormat="1" spans="1:9">
      <c r="A13" s="5">
        <v>17762228655</v>
      </c>
      <c r="B13" s="6">
        <v>44685</v>
      </c>
      <c r="C13" s="6">
        <v>44687</v>
      </c>
      <c r="D13" s="4">
        <v>260</v>
      </c>
      <c r="E13" s="4" t="str">
        <f>VLOOKUP(A13,HOP!A:L,12,0)</f>
        <v>260.00</v>
      </c>
      <c r="F13" s="4" t="str">
        <f>VLOOKUP(A13,HOP!A:C,3,0)</f>
        <v>2497669</v>
      </c>
      <c r="G13" s="4">
        <f t="shared" si="0"/>
        <v>0</v>
      </c>
      <c r="H13" s="4" t="str">
        <f t="shared" si="1"/>
        <v>，2497669</v>
      </c>
      <c r="I13" s="4" t="str">
        <f>VLOOKUP(A13,HOP!A:U,21,0)</f>
        <v>直连</v>
      </c>
    </row>
    <row r="14" s="4" customFormat="1" spans="1:9">
      <c r="A14" s="5">
        <v>17789351606</v>
      </c>
      <c r="B14" s="6">
        <v>44683</v>
      </c>
      <c r="C14" s="6">
        <v>44684</v>
      </c>
      <c r="D14" s="4">
        <v>112</v>
      </c>
      <c r="E14" s="4" t="str">
        <f>VLOOKUP(A14,HOP!A:L,12,0)</f>
        <v>112.00</v>
      </c>
      <c r="F14" s="4" t="str">
        <f>VLOOKUP(A14,HOP!A:C,3,0)</f>
        <v>2506282</v>
      </c>
      <c r="G14" s="4">
        <f t="shared" si="0"/>
        <v>0</v>
      </c>
      <c r="H14" s="4" t="str">
        <f t="shared" si="1"/>
        <v>，2506282</v>
      </c>
      <c r="I14" s="4" t="str">
        <f>VLOOKUP(A14,HOP!A:U,21,0)</f>
        <v>直连</v>
      </c>
    </row>
    <row r="15" s="4" customFormat="1" spans="1:9">
      <c r="A15" s="5">
        <v>17798864877</v>
      </c>
      <c r="B15" s="6">
        <v>44686</v>
      </c>
      <c r="C15" s="6">
        <v>44687</v>
      </c>
      <c r="D15" s="4">
        <v>96</v>
      </c>
      <c r="E15" s="4" t="str">
        <f>VLOOKUP(A15,HOP!A:L,12,0)</f>
        <v>96.00</v>
      </c>
      <c r="F15" s="4" t="str">
        <f>VLOOKUP(A15,HOP!A:C,3,0)</f>
        <v>2509967</v>
      </c>
      <c r="G15" s="4">
        <f t="shared" si="0"/>
        <v>0</v>
      </c>
      <c r="H15" s="4" t="str">
        <f t="shared" si="1"/>
        <v>，2509967</v>
      </c>
      <c r="I15" s="4" t="str">
        <f>VLOOKUP(A15,HOP!A:U,21,0)</f>
        <v>直连</v>
      </c>
    </row>
    <row r="16" s="4" customFormat="1" spans="1:9">
      <c r="A16" s="5">
        <v>17803961044</v>
      </c>
      <c r="B16" s="6">
        <v>44678</v>
      </c>
      <c r="C16" s="6">
        <v>44683</v>
      </c>
      <c r="D16" s="4">
        <v>745</v>
      </c>
      <c r="E16" s="4" t="str">
        <f>VLOOKUP(A16,HOP!A:L,12,0)</f>
        <v>745.00</v>
      </c>
      <c r="F16" s="4" t="str">
        <f>VLOOKUP(A16,HOP!A:C,3,0)</f>
        <v>2511502</v>
      </c>
      <c r="G16" s="4">
        <f t="shared" si="0"/>
        <v>0</v>
      </c>
      <c r="H16" s="4" t="str">
        <f t="shared" si="1"/>
        <v>，2511502</v>
      </c>
      <c r="I16" s="4" t="str">
        <f>VLOOKUP(A16,HOP!A:U,21,0)</f>
        <v>直连</v>
      </c>
    </row>
    <row r="17" s="4" customFormat="1" spans="1:9">
      <c r="A17" s="5">
        <v>17805058091</v>
      </c>
      <c r="B17" s="6">
        <v>44687</v>
      </c>
      <c r="C17" s="6">
        <v>44689</v>
      </c>
      <c r="D17" s="4">
        <v>302</v>
      </c>
      <c r="E17" s="4" t="str">
        <f>VLOOKUP(A17,HOP!A:L,12,0)</f>
        <v>302.00</v>
      </c>
      <c r="F17" s="4" t="str">
        <f>VLOOKUP(A17,HOP!A:C,3,0)</f>
        <v>2512018</v>
      </c>
      <c r="G17" s="4">
        <f t="shared" si="0"/>
        <v>0</v>
      </c>
      <c r="H17" s="4" t="str">
        <f t="shared" si="1"/>
        <v>，2512018</v>
      </c>
      <c r="I17" s="4" t="str">
        <f>VLOOKUP(A17,HOP!A:U,21,0)</f>
        <v>直连</v>
      </c>
    </row>
    <row r="18" s="4" customFormat="1" spans="1:9">
      <c r="A18" s="5">
        <v>17815880184</v>
      </c>
      <c r="B18" s="6">
        <v>44685</v>
      </c>
      <c r="C18" s="6">
        <v>44686</v>
      </c>
      <c r="D18" s="4">
        <v>112</v>
      </c>
      <c r="E18" s="4" t="str">
        <f>VLOOKUP(A18,HOP!A:L,12,0)</f>
        <v>112.00</v>
      </c>
      <c r="F18" s="4" t="str">
        <f>VLOOKUP(A18,HOP!A:C,3,0)</f>
        <v>2516924</v>
      </c>
      <c r="G18" s="4">
        <f t="shared" si="0"/>
        <v>0</v>
      </c>
      <c r="H18" s="4" t="str">
        <f t="shared" si="1"/>
        <v>，2516924</v>
      </c>
      <c r="I18" s="4" t="str">
        <f>VLOOKUP(A18,HOP!A:U,21,0)</f>
        <v>直连</v>
      </c>
    </row>
    <row r="19" s="4" customFormat="1" spans="1:9">
      <c r="A19" s="5">
        <v>17820854105</v>
      </c>
      <c r="B19" s="6">
        <v>44685</v>
      </c>
      <c r="C19" s="6">
        <v>44688</v>
      </c>
      <c r="D19" s="4">
        <v>474</v>
      </c>
      <c r="E19" s="4" t="str">
        <f>VLOOKUP(A19,HOP!A:L,12,0)</f>
        <v>474.00</v>
      </c>
      <c r="F19" s="4" t="str">
        <f>VLOOKUP(A19,HOP!A:C,3,0)</f>
        <v>2518063</v>
      </c>
      <c r="G19" s="4">
        <f t="shared" si="0"/>
        <v>0</v>
      </c>
      <c r="H19" s="4" t="str">
        <f t="shared" si="1"/>
        <v>，2518063</v>
      </c>
      <c r="I19" s="4" t="str">
        <f>VLOOKUP(A19,HOP!A:U,21,0)</f>
        <v>直连</v>
      </c>
    </row>
    <row r="20" s="4" customFormat="1" spans="1:9">
      <c r="A20" s="5">
        <v>17829676258</v>
      </c>
      <c r="B20" s="6">
        <v>44686</v>
      </c>
      <c r="C20" s="6">
        <v>44687</v>
      </c>
      <c r="D20" s="4">
        <v>78</v>
      </c>
      <c r="E20" s="4" t="str">
        <f>VLOOKUP(A20,HOP!A:L,12,0)</f>
        <v>78.00</v>
      </c>
      <c r="F20" s="4" t="str">
        <f>VLOOKUP(A20,HOP!A:C,3,0)</f>
        <v>2520036</v>
      </c>
      <c r="G20" s="4">
        <f t="shared" si="0"/>
        <v>0</v>
      </c>
      <c r="H20" s="4" t="str">
        <f t="shared" si="1"/>
        <v>，2520036</v>
      </c>
      <c r="I20" s="4" t="str">
        <f>VLOOKUP(A20,HOP!A:U,21,0)</f>
        <v>直连</v>
      </c>
    </row>
    <row r="21" s="4" customFormat="1" spans="1:9">
      <c r="A21" s="5">
        <v>17836101702</v>
      </c>
      <c r="B21" s="6">
        <v>44685</v>
      </c>
      <c r="C21" s="6">
        <v>44687</v>
      </c>
      <c r="D21" s="4">
        <v>86</v>
      </c>
      <c r="E21" s="4" t="str">
        <f>VLOOKUP(A21,HOP!A:L,12,0)</f>
        <v>86.00</v>
      </c>
      <c r="F21" s="4" t="str">
        <f>VLOOKUP(A21,HOP!A:C,3,0)</f>
        <v>2521447</v>
      </c>
      <c r="G21" s="4">
        <f t="shared" si="0"/>
        <v>0</v>
      </c>
      <c r="H21" s="4" t="str">
        <f t="shared" si="1"/>
        <v>，2521447</v>
      </c>
      <c r="I21" s="4" t="str">
        <f>VLOOKUP(A21,HOP!A:U,21,0)</f>
        <v>直连</v>
      </c>
    </row>
    <row r="22" s="4" customFormat="1" spans="1:9">
      <c r="A22" s="5">
        <v>17838062982</v>
      </c>
      <c r="B22" s="6">
        <v>44684</v>
      </c>
      <c r="C22" s="6">
        <v>44685</v>
      </c>
      <c r="D22" s="4">
        <v>304</v>
      </c>
      <c r="E22" s="4" t="str">
        <f>VLOOKUP(A22,HOP!A:L,12,0)</f>
        <v>304.00</v>
      </c>
      <c r="F22" s="4" t="str">
        <f>VLOOKUP(A22,HOP!A:C,3,0)</f>
        <v>2522433</v>
      </c>
      <c r="G22" s="4">
        <f t="shared" si="0"/>
        <v>0</v>
      </c>
      <c r="H22" s="4" t="str">
        <f t="shared" si="1"/>
        <v>，2522433</v>
      </c>
      <c r="I22" s="4" t="str">
        <f>VLOOKUP(A22,HOP!A:U,21,0)</f>
        <v>直连</v>
      </c>
    </row>
    <row r="23" s="4" customFormat="1" spans="1:9">
      <c r="A23" s="5">
        <v>17856915243</v>
      </c>
      <c r="B23" s="6">
        <v>44680</v>
      </c>
      <c r="C23" s="6">
        <v>44683</v>
      </c>
      <c r="D23" s="4">
        <v>329</v>
      </c>
      <c r="E23" s="4" t="str">
        <f>VLOOKUP(A23,HOP!A:L,12,0)</f>
        <v>329.00</v>
      </c>
      <c r="F23" s="4" t="str">
        <f>VLOOKUP(A23,HOP!A:C,3,0)</f>
        <v>2527502</v>
      </c>
      <c r="G23" s="4">
        <f t="shared" si="0"/>
        <v>0</v>
      </c>
      <c r="H23" s="4" t="str">
        <f t="shared" si="1"/>
        <v>，2527502</v>
      </c>
      <c r="I23" s="4" t="str">
        <f>VLOOKUP(A23,HOP!A:U,21,0)</f>
        <v>直连</v>
      </c>
    </row>
    <row r="24" s="4" customFormat="1" spans="1:9">
      <c r="A24" s="5">
        <v>17857346494</v>
      </c>
      <c r="B24" s="6">
        <v>44685</v>
      </c>
      <c r="C24" s="6">
        <v>44686</v>
      </c>
      <c r="D24" s="4">
        <v>37</v>
      </c>
      <c r="E24" s="4" t="str">
        <f>VLOOKUP(A24,HOP!A:L,12,0)</f>
        <v>37.00</v>
      </c>
      <c r="F24" s="4" t="str">
        <f>VLOOKUP(A24,HOP!A:C,3,0)</f>
        <v>2527742</v>
      </c>
      <c r="G24" s="4">
        <f t="shared" si="0"/>
        <v>0</v>
      </c>
      <c r="H24" s="4" t="str">
        <f t="shared" si="1"/>
        <v>，2527742</v>
      </c>
      <c r="I24" s="4" t="str">
        <f>VLOOKUP(A24,HOP!A:U,21,0)</f>
        <v>直连</v>
      </c>
    </row>
    <row r="25" s="4" customFormat="1" spans="1:9">
      <c r="A25" s="5">
        <v>17863188625</v>
      </c>
      <c r="B25" s="6">
        <v>44687</v>
      </c>
      <c r="C25" s="6">
        <v>44689</v>
      </c>
      <c r="D25" s="4">
        <v>80</v>
      </c>
      <c r="E25" s="4" t="str">
        <f>VLOOKUP(A25,HOP!A:L,12,0)</f>
        <v>80.00</v>
      </c>
      <c r="F25" s="4" t="str">
        <f>VLOOKUP(A25,HOP!A:C,3,0)</f>
        <v>2528795</v>
      </c>
      <c r="G25" s="4">
        <f t="shared" si="0"/>
        <v>0</v>
      </c>
      <c r="H25" s="4" t="str">
        <f t="shared" si="1"/>
        <v>，2528795</v>
      </c>
      <c r="I25" s="4" t="str">
        <f>VLOOKUP(A25,HOP!A:U,21,0)</f>
        <v>直连</v>
      </c>
    </row>
    <row r="26" s="4" customFormat="1" spans="1:9">
      <c r="A26" s="5">
        <v>17864613170</v>
      </c>
      <c r="B26" s="6">
        <v>44685</v>
      </c>
      <c r="C26" s="6">
        <v>44686</v>
      </c>
      <c r="D26" s="4">
        <v>26</v>
      </c>
      <c r="E26" s="4" t="str">
        <f>VLOOKUP(A26,HOP!A:L,12,0)</f>
        <v>26.00</v>
      </c>
      <c r="F26" s="4" t="str">
        <f>VLOOKUP(A26,HOP!A:C,3,0)</f>
        <v>2529428</v>
      </c>
      <c r="G26" s="4">
        <f t="shared" si="0"/>
        <v>0</v>
      </c>
      <c r="H26" s="4" t="str">
        <f t="shared" si="1"/>
        <v>，2529428</v>
      </c>
      <c r="I26" s="4" t="str">
        <f>VLOOKUP(A26,HOP!A:U,21,0)</f>
        <v>直连</v>
      </c>
    </row>
    <row r="27" s="4" customFormat="1" spans="1:9">
      <c r="A27" s="5">
        <v>17868699629</v>
      </c>
      <c r="B27" s="6">
        <v>44682</v>
      </c>
      <c r="C27" s="6">
        <v>44684</v>
      </c>
      <c r="D27" s="4">
        <v>94</v>
      </c>
      <c r="E27" s="4" t="str">
        <f>VLOOKUP(A27,HOP!A:L,12,0)</f>
        <v>94.00</v>
      </c>
      <c r="F27" s="4" t="str">
        <f>VLOOKUP(A27,HOP!A:C,3,0)</f>
        <v>2529980</v>
      </c>
      <c r="G27" s="4">
        <f t="shared" si="0"/>
        <v>0</v>
      </c>
      <c r="H27" s="4" t="str">
        <f t="shared" si="1"/>
        <v>，2529980</v>
      </c>
      <c r="I27" s="4" t="str">
        <f>VLOOKUP(A27,HOP!A:U,21,0)</f>
        <v>直连</v>
      </c>
    </row>
    <row r="28" s="4" customFormat="1" spans="1:9">
      <c r="A28" s="5">
        <v>17869016315</v>
      </c>
      <c r="B28" s="6">
        <v>44686</v>
      </c>
      <c r="C28" s="6">
        <v>44687</v>
      </c>
      <c r="D28" s="4">
        <v>58</v>
      </c>
      <c r="E28" s="4" t="str">
        <f>VLOOKUP(A28,HOP!A:L,12,0)</f>
        <v>58.00</v>
      </c>
      <c r="F28" s="4" t="str">
        <f>VLOOKUP(A28,HOP!A:C,3,0)</f>
        <v>2530118</v>
      </c>
      <c r="G28" s="4">
        <f t="shared" si="0"/>
        <v>0</v>
      </c>
      <c r="H28" s="4" t="str">
        <f t="shared" si="1"/>
        <v>，2530118</v>
      </c>
      <c r="I28" s="4" t="str">
        <f>VLOOKUP(A28,HOP!A:U,21,0)</f>
        <v>直连</v>
      </c>
    </row>
    <row r="29" s="4" customFormat="1" spans="1:9">
      <c r="A29" s="5">
        <v>17869004476</v>
      </c>
      <c r="B29" s="6">
        <v>44682</v>
      </c>
      <c r="C29" s="6">
        <v>44684</v>
      </c>
      <c r="D29" s="4">
        <v>180</v>
      </c>
      <c r="E29" s="4" t="str">
        <f>VLOOKUP(A29,HOP!A:L,12,0)</f>
        <v>180.00</v>
      </c>
      <c r="F29" s="4" t="str">
        <f>VLOOKUP(A29,HOP!A:C,3,0)</f>
        <v>2530114</v>
      </c>
      <c r="G29" s="4">
        <f t="shared" si="0"/>
        <v>0</v>
      </c>
      <c r="H29" s="4" t="str">
        <f t="shared" si="1"/>
        <v>，2530114</v>
      </c>
      <c r="I29" s="4" t="str">
        <f>VLOOKUP(A29,HOP!A:U,21,0)</f>
        <v>直连</v>
      </c>
    </row>
    <row r="30" s="4" customFormat="1" spans="1:9">
      <c r="A30" s="5">
        <v>17869309269</v>
      </c>
      <c r="B30" s="6">
        <v>44682</v>
      </c>
      <c r="C30" s="6">
        <v>44683</v>
      </c>
      <c r="D30" s="4">
        <v>94</v>
      </c>
      <c r="E30" s="4" t="str">
        <f>VLOOKUP(A30,HOP!A:L,12,0)</f>
        <v>94.00</v>
      </c>
      <c r="F30" s="4" t="str">
        <f>VLOOKUP(A30,HOP!A:C,3,0)</f>
        <v>2530386</v>
      </c>
      <c r="G30" s="4">
        <f t="shared" si="0"/>
        <v>0</v>
      </c>
      <c r="H30" s="4" t="str">
        <f t="shared" si="1"/>
        <v>，2530386</v>
      </c>
      <c r="I30" s="4" t="str">
        <f>VLOOKUP(A30,HOP!A:U,21,0)</f>
        <v>直连</v>
      </c>
    </row>
    <row r="31" s="4" customFormat="1" spans="1:9">
      <c r="A31" s="5">
        <v>17869382502</v>
      </c>
      <c r="B31" s="6">
        <v>44681</v>
      </c>
      <c r="C31" s="6">
        <v>44683</v>
      </c>
      <c r="D31" s="4">
        <v>54</v>
      </c>
      <c r="E31" s="4" t="str">
        <f>VLOOKUP(A31,HOP!A:L,12,0)</f>
        <v>54.00</v>
      </c>
      <c r="F31" s="4" t="str">
        <f>VLOOKUP(A31,HOP!A:C,3,0)</f>
        <v>2530431</v>
      </c>
      <c r="G31" s="4">
        <f t="shared" si="0"/>
        <v>0</v>
      </c>
      <c r="H31" s="4" t="str">
        <f t="shared" si="1"/>
        <v>，2530431</v>
      </c>
      <c r="I31" s="4" t="str">
        <f>VLOOKUP(A31,HOP!A:U,21,0)</f>
        <v>直连</v>
      </c>
    </row>
    <row r="32" s="4" customFormat="1" spans="1:9">
      <c r="A32" s="5">
        <v>17870971799</v>
      </c>
      <c r="B32" s="6">
        <v>44681</v>
      </c>
      <c r="C32" s="6">
        <v>44683</v>
      </c>
      <c r="D32" s="4">
        <v>57</v>
      </c>
      <c r="E32" s="4" t="str">
        <f>VLOOKUP(A32,HOP!A:L,12,0)</f>
        <v>57.00</v>
      </c>
      <c r="F32" s="4" t="str">
        <f>VLOOKUP(A32,HOP!A:C,3,0)</f>
        <v>2531135</v>
      </c>
      <c r="G32" s="4">
        <f t="shared" si="0"/>
        <v>0</v>
      </c>
      <c r="H32" s="4" t="str">
        <f t="shared" si="1"/>
        <v>，2531135</v>
      </c>
      <c r="I32" s="4" t="str">
        <f>VLOOKUP(A32,HOP!A:U,21,0)</f>
        <v>直连</v>
      </c>
    </row>
    <row r="33" s="4" customFormat="1" spans="1:9">
      <c r="A33" s="5">
        <v>17876672923</v>
      </c>
      <c r="B33" s="6">
        <v>44683</v>
      </c>
      <c r="C33" s="6">
        <v>44685</v>
      </c>
      <c r="D33" s="4">
        <v>105</v>
      </c>
      <c r="E33" s="4" t="str">
        <f>VLOOKUP(A33,HOP!A:L,12,0)</f>
        <v>105.00</v>
      </c>
      <c r="F33" s="4" t="str">
        <f>VLOOKUP(A33,HOP!A:C,3,0)</f>
        <v>2532494</v>
      </c>
      <c r="G33" s="4">
        <f t="shared" si="0"/>
        <v>0</v>
      </c>
      <c r="H33" s="4" t="str">
        <f t="shared" si="1"/>
        <v>，2532494</v>
      </c>
      <c r="I33" s="4" t="str">
        <f>VLOOKUP(A33,HOP!A:U,21,0)</f>
        <v>直连</v>
      </c>
    </row>
    <row r="34" s="4" customFormat="1" spans="1:9">
      <c r="A34" s="5">
        <v>17877057107</v>
      </c>
      <c r="B34" s="6">
        <v>44683</v>
      </c>
      <c r="C34" s="6">
        <v>44684</v>
      </c>
      <c r="D34" s="4">
        <v>47</v>
      </c>
      <c r="E34" s="4" t="str">
        <f>VLOOKUP(A34,HOP!A:L,12,0)</f>
        <v>47.00</v>
      </c>
      <c r="F34" s="4" t="str">
        <f>VLOOKUP(A34,HOP!A:C,3,0)</f>
        <v>2532626</v>
      </c>
      <c r="G34" s="4">
        <f t="shared" si="0"/>
        <v>0</v>
      </c>
      <c r="H34" s="4" t="str">
        <f t="shared" si="1"/>
        <v>，2532626</v>
      </c>
      <c r="I34" s="4" t="str">
        <f>VLOOKUP(A34,HOP!A:U,21,0)</f>
        <v>直连</v>
      </c>
    </row>
    <row r="35" s="4" customFormat="1" spans="1:9">
      <c r="A35" s="5">
        <v>17877448199</v>
      </c>
      <c r="B35" s="6">
        <v>44683</v>
      </c>
      <c r="C35" s="6">
        <v>44684</v>
      </c>
      <c r="D35" s="4">
        <v>56</v>
      </c>
      <c r="E35" s="4" t="str">
        <f>VLOOKUP(A35,HOP!A:L,12,0)</f>
        <v>56.00</v>
      </c>
      <c r="F35" s="4" t="str">
        <f>VLOOKUP(A35,HOP!A:C,3,0)</f>
        <v>2532752</v>
      </c>
      <c r="G35" s="4">
        <f t="shared" ref="G35:G51" si="2">D35-E35</f>
        <v>0</v>
      </c>
      <c r="H35" s="4" t="str">
        <f t="shared" ref="H35:H51" si="3">$H$1&amp;F35</f>
        <v>，2532752</v>
      </c>
      <c r="I35" s="4" t="str">
        <f>VLOOKUP(A35,HOP!A:U,21,0)</f>
        <v>直连</v>
      </c>
    </row>
    <row r="36" s="4" customFormat="1" spans="1:9">
      <c r="A36" s="5">
        <v>17878853878</v>
      </c>
      <c r="B36" s="6">
        <v>44683</v>
      </c>
      <c r="C36" s="6">
        <v>44684</v>
      </c>
      <c r="D36" s="4">
        <v>41</v>
      </c>
      <c r="E36" s="4" t="str">
        <f>VLOOKUP(A36,HOP!A:L,12,0)</f>
        <v>41.00</v>
      </c>
      <c r="F36" s="4" t="str">
        <f>VLOOKUP(A36,HOP!A:C,3,0)</f>
        <v>2533585</v>
      </c>
      <c r="G36" s="4">
        <f t="shared" si="2"/>
        <v>0</v>
      </c>
      <c r="H36" s="4" t="str">
        <f t="shared" si="3"/>
        <v>，2533585</v>
      </c>
      <c r="I36" s="4" t="str">
        <f>VLOOKUP(A36,HOP!A:U,21,0)</f>
        <v>直连</v>
      </c>
    </row>
    <row r="37" s="4" customFormat="1" spans="1:9">
      <c r="A37" s="5">
        <v>17881789150</v>
      </c>
      <c r="B37" s="6">
        <v>44684</v>
      </c>
      <c r="C37" s="6">
        <v>44685</v>
      </c>
      <c r="D37" s="4">
        <v>32</v>
      </c>
      <c r="E37" s="4" t="str">
        <f>VLOOKUP(A37,HOP!A:L,12,0)</f>
        <v>32.00</v>
      </c>
      <c r="F37" s="4" t="str">
        <f>VLOOKUP(A37,HOP!A:C,3,0)</f>
        <v>2533786</v>
      </c>
      <c r="G37" s="4">
        <f t="shared" si="2"/>
        <v>0</v>
      </c>
      <c r="H37" s="4" t="str">
        <f t="shared" si="3"/>
        <v>，2533786</v>
      </c>
      <c r="I37" s="4" t="str">
        <f>VLOOKUP(A37,HOP!A:U,21,0)</f>
        <v>直连</v>
      </c>
    </row>
    <row r="38" s="4" customFormat="1" spans="1:9">
      <c r="A38" s="5">
        <v>17882023499</v>
      </c>
      <c r="B38" s="6">
        <v>44685</v>
      </c>
      <c r="C38" s="6">
        <v>44687</v>
      </c>
      <c r="D38" s="4">
        <v>503</v>
      </c>
      <c r="E38" s="4" t="str">
        <f>VLOOKUP(A38,HOP!A:L,12,0)</f>
        <v>503.00</v>
      </c>
      <c r="F38" s="4" t="str">
        <f>VLOOKUP(A38,HOP!A:C,3,0)</f>
        <v>2533843</v>
      </c>
      <c r="G38" s="4">
        <f t="shared" si="2"/>
        <v>0</v>
      </c>
      <c r="H38" s="4" t="str">
        <f t="shared" si="3"/>
        <v>，2533843</v>
      </c>
      <c r="I38" s="4" t="str">
        <f>VLOOKUP(A38,HOP!A:U,21,0)</f>
        <v>直连</v>
      </c>
    </row>
    <row r="39" s="4" customFormat="1" spans="1:9">
      <c r="A39" s="5">
        <v>17883902092</v>
      </c>
      <c r="B39" s="6">
        <v>44684</v>
      </c>
      <c r="C39" s="6">
        <v>44685</v>
      </c>
      <c r="D39" s="4">
        <v>49</v>
      </c>
      <c r="E39" s="4" t="str">
        <f>VLOOKUP(A39,HOP!A:L,12,0)</f>
        <v>49.00</v>
      </c>
      <c r="F39" s="4" t="str">
        <f>VLOOKUP(A39,HOP!A:C,3,0)</f>
        <v>2534664</v>
      </c>
      <c r="G39" s="4">
        <f t="shared" si="2"/>
        <v>0</v>
      </c>
      <c r="H39" s="4" t="str">
        <f t="shared" si="3"/>
        <v>，2534664</v>
      </c>
      <c r="I39" s="4" t="str">
        <f>VLOOKUP(A39,HOP!A:U,21,0)</f>
        <v>直连</v>
      </c>
    </row>
    <row r="40" s="4" customFormat="1" spans="1:9">
      <c r="A40" s="5">
        <v>17885542233</v>
      </c>
      <c r="B40" s="6">
        <v>44684</v>
      </c>
      <c r="C40" s="6">
        <v>44685</v>
      </c>
      <c r="D40" s="4">
        <v>38</v>
      </c>
      <c r="E40" s="4" t="str">
        <f>VLOOKUP(A40,HOP!A:L,12,0)</f>
        <v>38.00</v>
      </c>
      <c r="F40" s="4" t="str">
        <f>VLOOKUP(A40,HOP!A:C,3,0)</f>
        <v>2535524</v>
      </c>
      <c r="G40" s="4">
        <f t="shared" si="2"/>
        <v>0</v>
      </c>
      <c r="H40" s="4" t="str">
        <f t="shared" si="3"/>
        <v>，2535524</v>
      </c>
      <c r="I40" s="4" t="str">
        <f>VLOOKUP(A40,HOP!A:U,21,0)</f>
        <v>直连</v>
      </c>
    </row>
    <row r="41" s="4" customFormat="1" spans="1:9">
      <c r="A41" s="5">
        <v>17885972774</v>
      </c>
      <c r="B41" s="6">
        <v>44685</v>
      </c>
      <c r="C41" s="6">
        <v>44686</v>
      </c>
      <c r="D41" s="4">
        <v>74</v>
      </c>
      <c r="E41" s="4" t="str">
        <f>VLOOKUP(A41,HOP!A:L,12,0)</f>
        <v>74.00</v>
      </c>
      <c r="F41" s="4" t="str">
        <f>VLOOKUP(A41,HOP!A:C,3,0)</f>
        <v>2535667</v>
      </c>
      <c r="G41" s="4">
        <f t="shared" si="2"/>
        <v>0</v>
      </c>
      <c r="H41" s="4" t="str">
        <f t="shared" si="3"/>
        <v>，2535667</v>
      </c>
      <c r="I41" s="4" t="str">
        <f>VLOOKUP(A41,HOP!A:U,21,0)</f>
        <v>直连</v>
      </c>
    </row>
    <row r="42" s="4" customFormat="1" spans="1:9">
      <c r="A42" s="5">
        <v>17890269279</v>
      </c>
      <c r="B42" s="6">
        <v>44685</v>
      </c>
      <c r="C42" s="6">
        <v>44686</v>
      </c>
      <c r="D42" s="4">
        <v>92</v>
      </c>
      <c r="E42" s="4" t="str">
        <f>VLOOKUP(A42,HOP!A:L,12,0)</f>
        <v>92.00</v>
      </c>
      <c r="F42" s="4" t="str">
        <f>VLOOKUP(A42,HOP!A:C,3,0)</f>
        <v>2536550</v>
      </c>
      <c r="G42" s="4">
        <f t="shared" si="2"/>
        <v>0</v>
      </c>
      <c r="H42" s="4" t="str">
        <f t="shared" si="3"/>
        <v>，2536550</v>
      </c>
      <c r="I42" s="4" t="str">
        <f>VLOOKUP(A42,HOP!A:U,21,0)</f>
        <v>直连</v>
      </c>
    </row>
    <row r="43" s="4" customFormat="1" spans="1:9">
      <c r="A43" s="5">
        <v>17890620763</v>
      </c>
      <c r="B43" s="6">
        <v>44685</v>
      </c>
      <c r="C43" s="6">
        <v>44686</v>
      </c>
      <c r="D43" s="4">
        <v>11</v>
      </c>
      <c r="E43" s="4" t="str">
        <f>VLOOKUP(A43,HOP!A:L,12,0)</f>
        <v>11.00</v>
      </c>
      <c r="F43" s="4" t="str">
        <f>VLOOKUP(A43,HOP!A:C,3,0)</f>
        <v>2536797</v>
      </c>
      <c r="G43" s="4">
        <f t="shared" si="2"/>
        <v>0</v>
      </c>
      <c r="H43" s="4" t="str">
        <f t="shared" si="3"/>
        <v>，2536797</v>
      </c>
      <c r="I43" s="4" t="str">
        <f>VLOOKUP(A43,HOP!A:U,21,0)</f>
        <v>直连</v>
      </c>
    </row>
    <row r="44" s="4" customFormat="1" spans="1:9">
      <c r="A44" s="5">
        <v>17890602893</v>
      </c>
      <c r="B44" s="6">
        <v>44686</v>
      </c>
      <c r="C44" s="6">
        <v>44687</v>
      </c>
      <c r="D44" s="4">
        <v>52</v>
      </c>
      <c r="E44" s="4" t="str">
        <f>VLOOKUP(A44,HOP!A:L,12,0)</f>
        <v>52.00</v>
      </c>
      <c r="F44" s="4" t="str">
        <f>VLOOKUP(A44,HOP!A:C,3,0)</f>
        <v>2536790</v>
      </c>
      <c r="G44" s="4">
        <f t="shared" si="2"/>
        <v>0</v>
      </c>
      <c r="H44" s="4" t="str">
        <f t="shared" si="3"/>
        <v>，2536790</v>
      </c>
      <c r="I44" s="4" t="str">
        <f>VLOOKUP(A44,HOP!A:U,21,0)</f>
        <v>直连</v>
      </c>
    </row>
    <row r="45" s="4" customFormat="1" spans="1:9">
      <c r="A45" s="5">
        <v>17890760894</v>
      </c>
      <c r="B45" s="6">
        <v>44685</v>
      </c>
      <c r="C45" s="6">
        <v>44686</v>
      </c>
      <c r="D45" s="4">
        <v>52</v>
      </c>
      <c r="E45" s="4" t="str">
        <f>VLOOKUP(A45,HOP!A:L,12,0)</f>
        <v>52.00</v>
      </c>
      <c r="F45" s="4" t="str">
        <f>VLOOKUP(A45,HOP!A:C,3,0)</f>
        <v>2536918</v>
      </c>
      <c r="G45" s="4">
        <f t="shared" si="2"/>
        <v>0</v>
      </c>
      <c r="H45" s="4" t="str">
        <f t="shared" si="3"/>
        <v>，2536918</v>
      </c>
      <c r="I45" s="4" t="str">
        <f>VLOOKUP(A45,HOP!A:U,21,0)</f>
        <v>直连</v>
      </c>
    </row>
    <row r="46" s="4" customFormat="1" spans="1:9">
      <c r="A46" s="5">
        <v>17891012261</v>
      </c>
      <c r="B46" s="6">
        <v>44685</v>
      </c>
      <c r="C46" s="6">
        <v>44686</v>
      </c>
      <c r="D46" s="4">
        <v>38</v>
      </c>
      <c r="E46" s="4" t="str">
        <f>VLOOKUP(A46,HOP!A:L,12,0)</f>
        <v>38.00</v>
      </c>
      <c r="F46" s="4" t="str">
        <f>VLOOKUP(A46,HOP!A:C,3,0)</f>
        <v>2537127</v>
      </c>
      <c r="G46" s="4">
        <f t="shared" si="2"/>
        <v>0</v>
      </c>
      <c r="H46" s="4" t="str">
        <f t="shared" si="3"/>
        <v>，2537127</v>
      </c>
      <c r="I46" s="4" t="str">
        <f>VLOOKUP(A46,HOP!A:U,21,0)</f>
        <v>直连</v>
      </c>
    </row>
    <row r="47" s="4" customFormat="1" spans="1:9">
      <c r="A47" s="5">
        <v>17891297467</v>
      </c>
      <c r="B47" s="6">
        <v>44686</v>
      </c>
      <c r="C47" s="6">
        <v>44687</v>
      </c>
      <c r="D47" s="4">
        <v>100</v>
      </c>
      <c r="E47" s="4" t="str">
        <f>VLOOKUP(A47,HOP!A:L,12,0)</f>
        <v>100.00</v>
      </c>
      <c r="F47" s="4" t="str">
        <f>VLOOKUP(A47,HOP!A:C,3,0)</f>
        <v>2537262</v>
      </c>
      <c r="G47" s="4">
        <f t="shared" si="2"/>
        <v>0</v>
      </c>
      <c r="H47" s="4" t="str">
        <f t="shared" si="3"/>
        <v>，2537262</v>
      </c>
      <c r="I47" s="4" t="str">
        <f>VLOOKUP(A47,HOP!A:U,21,0)</f>
        <v>直连</v>
      </c>
    </row>
    <row r="48" s="4" customFormat="1" spans="1:9">
      <c r="A48" s="5">
        <v>17891558484</v>
      </c>
      <c r="B48" s="6">
        <v>44685</v>
      </c>
      <c r="C48" s="6">
        <v>44686</v>
      </c>
      <c r="D48" s="4">
        <v>41</v>
      </c>
      <c r="E48" s="4" t="str">
        <f>VLOOKUP(A48,HOP!A:L,12,0)</f>
        <v>41.00</v>
      </c>
      <c r="F48" s="4" t="str">
        <f>VLOOKUP(A48,HOP!A:C,3,0)</f>
        <v>2537372</v>
      </c>
      <c r="G48" s="4">
        <f t="shared" si="2"/>
        <v>0</v>
      </c>
      <c r="H48" s="4" t="str">
        <f t="shared" si="3"/>
        <v>，2537372</v>
      </c>
      <c r="I48" s="4" t="str">
        <f>VLOOKUP(A48,HOP!A:U,21,0)</f>
        <v>直连</v>
      </c>
    </row>
    <row r="49" s="4" customFormat="1" spans="1:9">
      <c r="A49" s="5">
        <v>17891863257</v>
      </c>
      <c r="B49" s="6">
        <v>44686</v>
      </c>
      <c r="C49" s="6">
        <v>44687</v>
      </c>
      <c r="D49" s="4">
        <v>66</v>
      </c>
      <c r="E49" s="4" t="str">
        <f>VLOOKUP(A49,HOP!A:L,12,0)</f>
        <v>66.00</v>
      </c>
      <c r="F49" s="4" t="str">
        <f>VLOOKUP(A49,HOP!A:C,3,0)</f>
        <v>2537515</v>
      </c>
      <c r="G49" s="4">
        <f t="shared" si="2"/>
        <v>0</v>
      </c>
      <c r="H49" s="4" t="str">
        <f t="shared" si="3"/>
        <v>，2537515</v>
      </c>
      <c r="I49" s="4" t="str">
        <f>VLOOKUP(A49,HOP!A:U,21,0)</f>
        <v>直连</v>
      </c>
    </row>
    <row r="50" s="4" customFormat="1" spans="1:9">
      <c r="A50" s="5">
        <v>17892022604</v>
      </c>
      <c r="B50" s="6">
        <v>44686</v>
      </c>
      <c r="C50" s="6">
        <v>44687</v>
      </c>
      <c r="D50" s="4">
        <v>70</v>
      </c>
      <c r="E50" s="4" t="str">
        <f>VLOOKUP(A50,HOP!A:L,12,0)</f>
        <v>70.00</v>
      </c>
      <c r="F50" s="4" t="str">
        <f>VLOOKUP(A50,HOP!A:C,3,0)</f>
        <v>2537663</v>
      </c>
      <c r="G50" s="4">
        <f t="shared" si="2"/>
        <v>0</v>
      </c>
      <c r="H50" s="4" t="str">
        <f t="shared" si="3"/>
        <v>，2537663</v>
      </c>
      <c r="I50" s="4" t="str">
        <f>VLOOKUP(A50,HOP!A:U,21,0)</f>
        <v>直连</v>
      </c>
    </row>
    <row r="51" s="4" customFormat="1" spans="1:9">
      <c r="A51" s="5">
        <v>17894992115</v>
      </c>
      <c r="B51" s="6">
        <v>44687</v>
      </c>
      <c r="C51" s="6">
        <v>44688</v>
      </c>
      <c r="D51" s="4">
        <v>36</v>
      </c>
      <c r="E51" s="4" t="str">
        <f>VLOOKUP(A51,HOP!A:L,12,0)</f>
        <v>36.00</v>
      </c>
      <c r="F51" s="4" t="str">
        <f>VLOOKUP(A51,HOP!A:C,3,0)</f>
        <v>2538651</v>
      </c>
      <c r="G51" s="4">
        <f t="shared" si="2"/>
        <v>0</v>
      </c>
      <c r="H51" s="4" t="str">
        <f t="shared" si="3"/>
        <v>，2538651</v>
      </c>
      <c r="I51" s="4" t="str">
        <f>VLOOKUP(A51,HOP!A:U,21,0)</f>
        <v>直连</v>
      </c>
    </row>
    <row r="53" spans="4:4">
      <c r="D53" s="4">
        <f>SUM(D2:D52)</f>
        <v>7691</v>
      </c>
    </row>
    <row r="57" spans="1:1">
      <c r="A57" s="4" t="s">
        <v>292</v>
      </c>
    </row>
    <row r="58" spans="1:1">
      <c r="A58" s="4" t="s">
        <v>293</v>
      </c>
    </row>
    <row r="59" spans="1:1">
      <c r="A59" s="4" t="s">
        <v>294</v>
      </c>
    </row>
  </sheetData>
  <autoFilter ref="A1:X51">
    <filterColumn colId="3">
      <filters>
        <filter val="11"/>
        <filter val="52"/>
        <filter val="92"/>
        <filter val="112"/>
        <filter val="54"/>
        <filter val="94"/>
        <filter val="56"/>
        <filter val="96"/>
        <filter val="116"/>
        <filter val="57"/>
        <filter val="58"/>
        <filter val="99"/>
        <filter val="260"/>
        <filter val="1020"/>
        <filter val="421"/>
        <filter val="26"/>
        <filter val="66"/>
        <filter val="329"/>
        <filter val="70"/>
        <filter val="32"/>
        <filter val="74"/>
        <filter val="474"/>
        <filter val="36"/>
        <filter val="37"/>
        <filter val="38"/>
        <filter val="78"/>
        <filter val="278"/>
        <filter val="80"/>
        <filter val="100"/>
        <filter val="180"/>
        <filter val="41"/>
        <filter val="202"/>
        <filter val="302"/>
        <filter val="503"/>
        <filter val="304"/>
        <filter val="105"/>
        <filter val="745"/>
        <filter val="86"/>
        <filter val="286"/>
        <filter val="47"/>
        <filter val="18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295</v>
      </c>
      <c r="B1" s="2" t="s">
        <v>296</v>
      </c>
      <c r="C1" s="2" t="s">
        <v>297</v>
      </c>
      <c r="D1" s="2" t="s">
        <v>298</v>
      </c>
      <c r="E1" s="2" t="s">
        <v>13</v>
      </c>
      <c r="F1" s="2" t="s">
        <v>5</v>
      </c>
      <c r="G1" s="2" t="s">
        <v>6</v>
      </c>
      <c r="H1" s="2" t="s">
        <v>299</v>
      </c>
      <c r="I1" s="2" t="s">
        <v>300</v>
      </c>
      <c r="J1" s="2" t="s">
        <v>301</v>
      </c>
      <c r="K1" s="2" t="s">
        <v>302</v>
      </c>
      <c r="L1" s="2" t="s">
        <v>303</v>
      </c>
      <c r="M1" s="2" t="s">
        <v>304</v>
      </c>
      <c r="N1" s="2" t="s">
        <v>305</v>
      </c>
      <c r="O1" s="2" t="s">
        <v>306</v>
      </c>
      <c r="P1" s="2" t="s">
        <v>307</v>
      </c>
      <c r="Q1" s="2" t="s">
        <v>308</v>
      </c>
      <c r="R1" s="2" t="s">
        <v>309</v>
      </c>
      <c r="S1" s="2" t="s">
        <v>310</v>
      </c>
      <c r="T1" s="2" t="s">
        <v>311</v>
      </c>
      <c r="U1" s="2" t="s">
        <v>312</v>
      </c>
    </row>
    <row r="2" s="1" customFormat="1" spans="1:21">
      <c r="A2" s="3">
        <v>16858352748</v>
      </c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317</v>
      </c>
      <c r="G2" s="1" t="s">
        <v>318</v>
      </c>
      <c r="H2" s="1" t="s">
        <v>319</v>
      </c>
      <c r="I2" s="1" t="s">
        <v>320</v>
      </c>
      <c r="J2" s="1" t="s">
        <v>30</v>
      </c>
      <c r="K2" s="1" t="s">
        <v>321</v>
      </c>
      <c r="L2" s="1" t="s">
        <v>322</v>
      </c>
      <c r="M2" s="1" t="s">
        <v>323</v>
      </c>
      <c r="N2" s="1" t="s">
        <v>324</v>
      </c>
      <c r="O2" s="1" t="s">
        <v>322</v>
      </c>
      <c r="P2" s="1" t="s">
        <v>325</v>
      </c>
      <c r="Q2" s="1" t="s">
        <v>326</v>
      </c>
      <c r="R2" s="1" t="s">
        <v>327</v>
      </c>
      <c r="S2" s="1" t="s">
        <v>328</v>
      </c>
      <c r="T2" s="1" t="s">
        <v>329</v>
      </c>
      <c r="U2" s="1" t="s">
        <v>330</v>
      </c>
    </row>
    <row r="3" s="1" customFormat="1" spans="1:21">
      <c r="A3" s="3">
        <v>17124664901</v>
      </c>
      <c r="B3" s="1" t="s">
        <v>331</v>
      </c>
      <c r="C3" s="1" t="s">
        <v>332</v>
      </c>
      <c r="D3" s="1" t="s">
        <v>333</v>
      </c>
      <c r="E3" s="1" t="s">
        <v>334</v>
      </c>
      <c r="F3" s="1" t="s">
        <v>318</v>
      </c>
      <c r="G3" s="1" t="s">
        <v>335</v>
      </c>
      <c r="H3" s="1" t="s">
        <v>319</v>
      </c>
      <c r="I3" s="1" t="s">
        <v>336</v>
      </c>
      <c r="J3" s="1" t="s">
        <v>30</v>
      </c>
      <c r="K3" s="1" t="s">
        <v>337</v>
      </c>
      <c r="L3" s="1" t="s">
        <v>337</v>
      </c>
      <c r="M3" s="1" t="s">
        <v>338</v>
      </c>
      <c r="N3" s="1" t="s">
        <v>338</v>
      </c>
      <c r="O3" s="1" t="s">
        <v>322</v>
      </c>
      <c r="P3" s="1" t="s">
        <v>325</v>
      </c>
      <c r="Q3" s="1" t="s">
        <v>326</v>
      </c>
      <c r="R3" s="1" t="s">
        <v>339</v>
      </c>
      <c r="S3" s="1" t="s">
        <v>328</v>
      </c>
      <c r="T3" s="1" t="s">
        <v>329</v>
      </c>
      <c r="U3" s="1" t="s">
        <v>330</v>
      </c>
    </row>
    <row r="4" s="1" customFormat="1" spans="1:21">
      <c r="A4" s="3">
        <v>17184344061</v>
      </c>
      <c r="B4" s="1" t="s">
        <v>340</v>
      </c>
      <c r="C4" s="1" t="s">
        <v>341</v>
      </c>
      <c r="D4" s="1" t="s">
        <v>342</v>
      </c>
      <c r="E4" s="1" t="s">
        <v>343</v>
      </c>
      <c r="F4" s="1" t="s">
        <v>344</v>
      </c>
      <c r="G4" s="1" t="s">
        <v>345</v>
      </c>
      <c r="H4" s="1" t="s">
        <v>319</v>
      </c>
      <c r="I4" s="1" t="s">
        <v>346</v>
      </c>
      <c r="J4" s="1" t="s">
        <v>30</v>
      </c>
      <c r="K4" s="1" t="s">
        <v>347</v>
      </c>
      <c r="L4" s="1" t="s">
        <v>347</v>
      </c>
      <c r="M4" s="1" t="s">
        <v>338</v>
      </c>
      <c r="N4" s="1" t="s">
        <v>338</v>
      </c>
      <c r="O4" s="1" t="s">
        <v>322</v>
      </c>
      <c r="P4" s="1" t="s">
        <v>325</v>
      </c>
      <c r="Q4" s="1" t="s">
        <v>326</v>
      </c>
      <c r="R4" s="1" t="s">
        <v>348</v>
      </c>
      <c r="S4" s="1" t="s">
        <v>328</v>
      </c>
      <c r="T4" s="1" t="s">
        <v>329</v>
      </c>
      <c r="U4" s="1" t="s">
        <v>330</v>
      </c>
    </row>
    <row r="5" s="1" customFormat="1" spans="1:21">
      <c r="A5" s="3">
        <v>17193547689</v>
      </c>
      <c r="B5" s="1" t="s">
        <v>349</v>
      </c>
      <c r="C5" s="1" t="s">
        <v>350</v>
      </c>
      <c r="D5" s="1" t="s">
        <v>351</v>
      </c>
      <c r="E5" s="1" t="s">
        <v>352</v>
      </c>
      <c r="F5" s="1" t="s">
        <v>344</v>
      </c>
      <c r="G5" s="1" t="s">
        <v>335</v>
      </c>
      <c r="H5" s="1" t="s">
        <v>319</v>
      </c>
      <c r="I5" s="1" t="s">
        <v>353</v>
      </c>
      <c r="J5" s="1" t="s">
        <v>30</v>
      </c>
      <c r="K5" s="1" t="s">
        <v>354</v>
      </c>
      <c r="L5" s="1" t="s">
        <v>354</v>
      </c>
      <c r="M5" s="1" t="s">
        <v>338</v>
      </c>
      <c r="N5" s="1" t="s">
        <v>338</v>
      </c>
      <c r="O5" s="1" t="s">
        <v>322</v>
      </c>
      <c r="P5" s="1" t="s">
        <v>325</v>
      </c>
      <c r="Q5" s="1" t="s">
        <v>326</v>
      </c>
      <c r="R5" s="1" t="s">
        <v>355</v>
      </c>
      <c r="S5" s="1" t="s">
        <v>328</v>
      </c>
      <c r="T5" s="1" t="s">
        <v>329</v>
      </c>
      <c r="U5" s="1" t="s">
        <v>330</v>
      </c>
    </row>
    <row r="6" s="1" customFormat="1" spans="1:21">
      <c r="A6" s="3">
        <v>17437521823</v>
      </c>
      <c r="B6" s="1" t="s">
        <v>356</v>
      </c>
      <c r="C6" s="1" t="s">
        <v>357</v>
      </c>
      <c r="D6" s="1" t="s">
        <v>358</v>
      </c>
      <c r="E6" s="1" t="s">
        <v>359</v>
      </c>
      <c r="F6" s="1" t="s">
        <v>318</v>
      </c>
      <c r="G6" s="1" t="s">
        <v>345</v>
      </c>
      <c r="H6" s="1" t="s">
        <v>319</v>
      </c>
      <c r="I6" s="1" t="s">
        <v>360</v>
      </c>
      <c r="J6" s="1" t="s">
        <v>30</v>
      </c>
      <c r="K6" s="1" t="s">
        <v>361</v>
      </c>
      <c r="L6" s="1" t="s">
        <v>361</v>
      </c>
      <c r="M6" s="1" t="s">
        <v>338</v>
      </c>
      <c r="N6" s="1" t="s">
        <v>338</v>
      </c>
      <c r="O6" s="1" t="s">
        <v>322</v>
      </c>
      <c r="P6" s="1" t="s">
        <v>325</v>
      </c>
      <c r="Q6" s="1" t="s">
        <v>326</v>
      </c>
      <c r="R6" s="1" t="s">
        <v>362</v>
      </c>
      <c r="S6" s="1" t="s">
        <v>328</v>
      </c>
      <c r="T6" s="1" t="s">
        <v>329</v>
      </c>
      <c r="U6" s="1" t="s">
        <v>330</v>
      </c>
    </row>
    <row r="7" s="1" customFormat="1" spans="1:21">
      <c r="A7" s="3">
        <v>17465059879</v>
      </c>
      <c r="B7" s="1" t="s">
        <v>363</v>
      </c>
      <c r="C7" s="1" t="s">
        <v>364</v>
      </c>
      <c r="D7" s="1" t="s">
        <v>365</v>
      </c>
      <c r="E7" s="1" t="s">
        <v>366</v>
      </c>
      <c r="F7" s="1" t="s">
        <v>318</v>
      </c>
      <c r="G7" s="1" t="s">
        <v>335</v>
      </c>
      <c r="H7" s="1" t="s">
        <v>319</v>
      </c>
      <c r="I7" s="1" t="s">
        <v>367</v>
      </c>
      <c r="J7" s="1" t="s">
        <v>30</v>
      </c>
      <c r="K7" s="1" t="s">
        <v>368</v>
      </c>
      <c r="L7" s="1" t="s">
        <v>368</v>
      </c>
      <c r="M7" s="1" t="s">
        <v>338</v>
      </c>
      <c r="N7" s="1" t="s">
        <v>338</v>
      </c>
      <c r="O7" s="1" t="s">
        <v>322</v>
      </c>
      <c r="P7" s="1" t="s">
        <v>325</v>
      </c>
      <c r="Q7" s="1" t="s">
        <v>326</v>
      </c>
      <c r="R7" s="1" t="s">
        <v>369</v>
      </c>
      <c r="S7" s="1" t="s">
        <v>328</v>
      </c>
      <c r="T7" s="1" t="s">
        <v>329</v>
      </c>
      <c r="U7" s="1" t="s">
        <v>330</v>
      </c>
    </row>
    <row r="8" s="1" customFormat="1" spans="1:21">
      <c r="A8" s="3">
        <v>17647852620</v>
      </c>
      <c r="B8" s="1" t="s">
        <v>370</v>
      </c>
      <c r="C8" s="1" t="s">
        <v>371</v>
      </c>
      <c r="D8" s="1" t="s">
        <v>372</v>
      </c>
      <c r="E8" s="1" t="s">
        <v>373</v>
      </c>
      <c r="F8" s="1" t="s">
        <v>374</v>
      </c>
      <c r="G8" s="1" t="s">
        <v>345</v>
      </c>
      <c r="H8" s="1" t="s">
        <v>319</v>
      </c>
      <c r="I8" s="1" t="s">
        <v>375</v>
      </c>
      <c r="J8" s="1" t="s">
        <v>30</v>
      </c>
      <c r="K8" s="1" t="s">
        <v>376</v>
      </c>
      <c r="L8" s="1" t="s">
        <v>322</v>
      </c>
      <c r="M8" s="1" t="s">
        <v>377</v>
      </c>
      <c r="N8" s="1" t="s">
        <v>378</v>
      </c>
      <c r="O8" s="1" t="s">
        <v>322</v>
      </c>
      <c r="P8" s="1" t="s">
        <v>325</v>
      </c>
      <c r="Q8" s="1" t="s">
        <v>326</v>
      </c>
      <c r="R8" s="1" t="s">
        <v>379</v>
      </c>
      <c r="S8" s="1" t="s">
        <v>328</v>
      </c>
      <c r="T8" s="1" t="s">
        <v>329</v>
      </c>
      <c r="U8" s="1" t="s">
        <v>330</v>
      </c>
    </row>
    <row r="9" s="1" customFormat="1" spans="1:21">
      <c r="A9" s="3">
        <v>17677851762</v>
      </c>
      <c r="B9" s="1" t="s">
        <v>380</v>
      </c>
      <c r="C9" s="1" t="s">
        <v>381</v>
      </c>
      <c r="D9" s="1" t="s">
        <v>382</v>
      </c>
      <c r="E9" s="1" t="s">
        <v>383</v>
      </c>
      <c r="F9" s="1" t="s">
        <v>384</v>
      </c>
      <c r="G9" s="1" t="s">
        <v>344</v>
      </c>
      <c r="H9" s="1" t="s">
        <v>319</v>
      </c>
      <c r="I9" s="1" t="s">
        <v>385</v>
      </c>
      <c r="J9" s="1" t="s">
        <v>30</v>
      </c>
      <c r="K9" s="1" t="s">
        <v>386</v>
      </c>
      <c r="L9" s="1" t="s">
        <v>386</v>
      </c>
      <c r="M9" s="1" t="s">
        <v>338</v>
      </c>
      <c r="N9" s="1" t="s">
        <v>338</v>
      </c>
      <c r="O9" s="1" t="s">
        <v>322</v>
      </c>
      <c r="P9" s="1" t="s">
        <v>325</v>
      </c>
      <c r="Q9" s="1" t="s">
        <v>326</v>
      </c>
      <c r="R9" s="1" t="s">
        <v>387</v>
      </c>
      <c r="S9" s="1" t="s">
        <v>328</v>
      </c>
      <c r="T9" s="1" t="s">
        <v>329</v>
      </c>
      <c r="U9" s="1" t="s">
        <v>330</v>
      </c>
    </row>
    <row r="10" s="1" customFormat="1" spans="1:21">
      <c r="A10" s="3">
        <v>17697949187</v>
      </c>
      <c r="B10" s="1" t="s">
        <v>388</v>
      </c>
      <c r="C10" s="1" t="s">
        <v>389</v>
      </c>
      <c r="D10" s="1" t="s">
        <v>390</v>
      </c>
      <c r="E10" s="1" t="s">
        <v>391</v>
      </c>
      <c r="F10" s="1" t="s">
        <v>318</v>
      </c>
      <c r="G10" s="1" t="s">
        <v>335</v>
      </c>
      <c r="H10" s="1" t="s">
        <v>319</v>
      </c>
      <c r="I10" s="1" t="s">
        <v>392</v>
      </c>
      <c r="J10" s="1" t="s">
        <v>30</v>
      </c>
      <c r="K10" s="1" t="s">
        <v>393</v>
      </c>
      <c r="L10" s="1" t="s">
        <v>393</v>
      </c>
      <c r="M10" s="1" t="s">
        <v>338</v>
      </c>
      <c r="N10" s="1" t="s">
        <v>338</v>
      </c>
      <c r="O10" s="1" t="s">
        <v>322</v>
      </c>
      <c r="P10" s="1" t="s">
        <v>325</v>
      </c>
      <c r="Q10" s="1" t="s">
        <v>326</v>
      </c>
      <c r="R10" s="1" t="s">
        <v>394</v>
      </c>
      <c r="S10" s="1" t="s">
        <v>328</v>
      </c>
      <c r="T10" s="1" t="s">
        <v>329</v>
      </c>
      <c r="U10" s="1" t="s">
        <v>330</v>
      </c>
    </row>
    <row r="11" s="1" customFormat="1" spans="1:21">
      <c r="A11" s="3">
        <v>17719454073</v>
      </c>
      <c r="B11" s="1" t="s">
        <v>395</v>
      </c>
      <c r="C11" s="1" t="s">
        <v>396</v>
      </c>
      <c r="D11" s="1" t="s">
        <v>397</v>
      </c>
      <c r="E11" s="1" t="s">
        <v>398</v>
      </c>
      <c r="F11" s="1" t="s">
        <v>374</v>
      </c>
      <c r="G11" s="1" t="s">
        <v>399</v>
      </c>
      <c r="H11" s="1" t="s">
        <v>319</v>
      </c>
      <c r="I11" s="1" t="s">
        <v>400</v>
      </c>
      <c r="J11" s="1" t="s">
        <v>30</v>
      </c>
      <c r="K11" s="1" t="s">
        <v>401</v>
      </c>
      <c r="L11" s="1" t="s">
        <v>401</v>
      </c>
      <c r="M11" s="1" t="s">
        <v>338</v>
      </c>
      <c r="N11" s="1" t="s">
        <v>338</v>
      </c>
      <c r="O11" s="1" t="s">
        <v>322</v>
      </c>
      <c r="P11" s="1" t="s">
        <v>325</v>
      </c>
      <c r="Q11" s="1" t="s">
        <v>326</v>
      </c>
      <c r="R11" s="1" t="s">
        <v>402</v>
      </c>
      <c r="S11" s="1" t="s">
        <v>328</v>
      </c>
      <c r="T11" s="1" t="s">
        <v>329</v>
      </c>
      <c r="U11" s="1" t="s">
        <v>330</v>
      </c>
    </row>
    <row r="12" s="1" customFormat="1" spans="1:21">
      <c r="A12" s="3">
        <v>17762228655</v>
      </c>
      <c r="B12" s="1" t="s">
        <v>403</v>
      </c>
      <c r="C12" s="1" t="s">
        <v>404</v>
      </c>
      <c r="D12" s="1" t="s">
        <v>405</v>
      </c>
      <c r="E12" s="1" t="s">
        <v>406</v>
      </c>
      <c r="F12" s="1" t="s">
        <v>384</v>
      </c>
      <c r="G12" s="1" t="s">
        <v>318</v>
      </c>
      <c r="H12" s="1" t="s">
        <v>319</v>
      </c>
      <c r="I12" s="1" t="s">
        <v>407</v>
      </c>
      <c r="J12" s="1" t="s">
        <v>30</v>
      </c>
      <c r="K12" s="1" t="s">
        <v>408</v>
      </c>
      <c r="L12" s="1" t="s">
        <v>408</v>
      </c>
      <c r="M12" s="1" t="s">
        <v>338</v>
      </c>
      <c r="N12" s="1" t="s">
        <v>338</v>
      </c>
      <c r="O12" s="1" t="s">
        <v>322</v>
      </c>
      <c r="P12" s="1" t="s">
        <v>325</v>
      </c>
      <c r="Q12" s="1" t="s">
        <v>326</v>
      </c>
      <c r="R12" s="1" t="s">
        <v>409</v>
      </c>
      <c r="S12" s="1" t="s">
        <v>328</v>
      </c>
      <c r="T12" s="1" t="s">
        <v>329</v>
      </c>
      <c r="U12" s="1" t="s">
        <v>330</v>
      </c>
    </row>
    <row r="13" s="1" customFormat="1" spans="1:21">
      <c r="A13" s="3">
        <v>17789351606</v>
      </c>
      <c r="B13" s="1" t="s">
        <v>410</v>
      </c>
      <c r="C13" s="1" t="s">
        <v>411</v>
      </c>
      <c r="D13" s="1" t="s">
        <v>412</v>
      </c>
      <c r="E13" s="1" t="s">
        <v>413</v>
      </c>
      <c r="F13" s="1" t="s">
        <v>399</v>
      </c>
      <c r="G13" s="1" t="s">
        <v>317</v>
      </c>
      <c r="H13" s="1" t="s">
        <v>319</v>
      </c>
      <c r="I13" s="1" t="s">
        <v>414</v>
      </c>
      <c r="J13" s="1" t="s">
        <v>30</v>
      </c>
      <c r="K13" s="1" t="s">
        <v>415</v>
      </c>
      <c r="L13" s="1" t="s">
        <v>415</v>
      </c>
      <c r="M13" s="1" t="s">
        <v>338</v>
      </c>
      <c r="N13" s="1" t="s">
        <v>338</v>
      </c>
      <c r="O13" s="1" t="s">
        <v>322</v>
      </c>
      <c r="P13" s="1" t="s">
        <v>325</v>
      </c>
      <c r="Q13" s="1" t="s">
        <v>326</v>
      </c>
      <c r="R13" s="1" t="s">
        <v>416</v>
      </c>
      <c r="S13" s="1" t="s">
        <v>328</v>
      </c>
      <c r="T13" s="1" t="s">
        <v>329</v>
      </c>
      <c r="U13" s="1" t="s">
        <v>330</v>
      </c>
    </row>
    <row r="14" s="1" customFormat="1" spans="1:21">
      <c r="A14" s="3">
        <v>17798864877</v>
      </c>
      <c r="B14" s="1" t="s">
        <v>417</v>
      </c>
      <c r="C14" s="1" t="s">
        <v>418</v>
      </c>
      <c r="D14" s="1" t="s">
        <v>419</v>
      </c>
      <c r="E14" s="1" t="s">
        <v>420</v>
      </c>
      <c r="F14" s="1" t="s">
        <v>344</v>
      </c>
      <c r="G14" s="1" t="s">
        <v>318</v>
      </c>
      <c r="H14" s="1" t="s">
        <v>319</v>
      </c>
      <c r="I14" s="1" t="s">
        <v>421</v>
      </c>
      <c r="J14" s="1" t="s">
        <v>30</v>
      </c>
      <c r="K14" s="1" t="s">
        <v>422</v>
      </c>
      <c r="L14" s="1" t="s">
        <v>422</v>
      </c>
      <c r="M14" s="1" t="s">
        <v>338</v>
      </c>
      <c r="N14" s="1" t="s">
        <v>338</v>
      </c>
      <c r="O14" s="1" t="s">
        <v>322</v>
      </c>
      <c r="P14" s="1" t="s">
        <v>325</v>
      </c>
      <c r="Q14" s="1" t="s">
        <v>326</v>
      </c>
      <c r="R14" s="1" t="s">
        <v>423</v>
      </c>
      <c r="S14" s="1" t="s">
        <v>328</v>
      </c>
      <c r="T14" s="1" t="s">
        <v>329</v>
      </c>
      <c r="U14" s="1" t="s">
        <v>330</v>
      </c>
    </row>
    <row r="15" s="1" customFormat="1" spans="1:21">
      <c r="A15" s="3">
        <v>17803961044</v>
      </c>
      <c r="B15" s="1" t="s">
        <v>424</v>
      </c>
      <c r="C15" s="1" t="s">
        <v>425</v>
      </c>
      <c r="D15" s="1" t="s">
        <v>426</v>
      </c>
      <c r="E15" s="1" t="s">
        <v>427</v>
      </c>
      <c r="F15" s="1" t="s">
        <v>428</v>
      </c>
      <c r="G15" s="1" t="s">
        <v>399</v>
      </c>
      <c r="H15" s="1" t="s">
        <v>319</v>
      </c>
      <c r="I15" s="1" t="s">
        <v>429</v>
      </c>
      <c r="J15" s="1" t="s">
        <v>30</v>
      </c>
      <c r="K15" s="1" t="s">
        <v>430</v>
      </c>
      <c r="L15" s="1" t="s">
        <v>430</v>
      </c>
      <c r="M15" s="1" t="s">
        <v>338</v>
      </c>
      <c r="N15" s="1" t="s">
        <v>338</v>
      </c>
      <c r="O15" s="1" t="s">
        <v>322</v>
      </c>
      <c r="P15" s="1" t="s">
        <v>325</v>
      </c>
      <c r="Q15" s="1" t="s">
        <v>326</v>
      </c>
      <c r="R15" s="1" t="s">
        <v>431</v>
      </c>
      <c r="S15" s="1" t="s">
        <v>328</v>
      </c>
      <c r="T15" s="1" t="s">
        <v>329</v>
      </c>
      <c r="U15" s="1" t="s">
        <v>330</v>
      </c>
    </row>
    <row r="16" s="1" customFormat="1" spans="1:21">
      <c r="A16" s="3">
        <v>17805058091</v>
      </c>
      <c r="B16" s="1" t="s">
        <v>424</v>
      </c>
      <c r="C16" s="1" t="s">
        <v>432</v>
      </c>
      <c r="D16" s="1" t="s">
        <v>433</v>
      </c>
      <c r="E16" s="1" t="s">
        <v>434</v>
      </c>
      <c r="F16" s="1" t="s">
        <v>318</v>
      </c>
      <c r="G16" s="1" t="s">
        <v>335</v>
      </c>
      <c r="H16" s="1" t="s">
        <v>319</v>
      </c>
      <c r="I16" s="1" t="s">
        <v>435</v>
      </c>
      <c r="J16" s="1" t="s">
        <v>30</v>
      </c>
      <c r="K16" s="1" t="s">
        <v>436</v>
      </c>
      <c r="L16" s="1" t="s">
        <v>436</v>
      </c>
      <c r="M16" s="1" t="s">
        <v>338</v>
      </c>
      <c r="N16" s="1" t="s">
        <v>338</v>
      </c>
      <c r="O16" s="1" t="s">
        <v>322</v>
      </c>
      <c r="P16" s="1" t="s">
        <v>325</v>
      </c>
      <c r="Q16" s="1" t="s">
        <v>326</v>
      </c>
      <c r="R16" s="1" t="s">
        <v>437</v>
      </c>
      <c r="S16" s="1" t="s">
        <v>328</v>
      </c>
      <c r="T16" s="1" t="s">
        <v>329</v>
      </c>
      <c r="U16" s="1" t="s">
        <v>330</v>
      </c>
    </row>
    <row r="17" s="1" customFormat="1" spans="1:21">
      <c r="A17" s="3">
        <v>17815880184</v>
      </c>
      <c r="B17" s="1" t="s">
        <v>438</v>
      </c>
      <c r="C17" s="1" t="s">
        <v>439</v>
      </c>
      <c r="D17" s="1" t="s">
        <v>440</v>
      </c>
      <c r="E17" s="1" t="s">
        <v>441</v>
      </c>
      <c r="F17" s="1" t="s">
        <v>384</v>
      </c>
      <c r="G17" s="1" t="s">
        <v>344</v>
      </c>
      <c r="H17" s="1" t="s">
        <v>319</v>
      </c>
      <c r="I17" s="1" t="s">
        <v>442</v>
      </c>
      <c r="J17" s="1" t="s">
        <v>30</v>
      </c>
      <c r="K17" s="1" t="s">
        <v>415</v>
      </c>
      <c r="L17" s="1" t="s">
        <v>415</v>
      </c>
      <c r="M17" s="1" t="s">
        <v>338</v>
      </c>
      <c r="N17" s="1" t="s">
        <v>338</v>
      </c>
      <c r="O17" s="1" t="s">
        <v>322</v>
      </c>
      <c r="P17" s="1" t="s">
        <v>325</v>
      </c>
      <c r="Q17" s="1" t="s">
        <v>326</v>
      </c>
      <c r="R17" s="1" t="s">
        <v>443</v>
      </c>
      <c r="S17" s="1" t="s">
        <v>328</v>
      </c>
      <c r="T17" s="1" t="s">
        <v>329</v>
      </c>
      <c r="U17" s="1" t="s">
        <v>330</v>
      </c>
    </row>
    <row r="18" s="1" customFormat="1" spans="1:21">
      <c r="A18" s="3">
        <v>17820854105</v>
      </c>
      <c r="B18" s="1" t="s">
        <v>444</v>
      </c>
      <c r="C18" s="1" t="s">
        <v>445</v>
      </c>
      <c r="D18" s="1" t="s">
        <v>446</v>
      </c>
      <c r="E18" s="1" t="s">
        <v>447</v>
      </c>
      <c r="F18" s="1" t="s">
        <v>384</v>
      </c>
      <c r="G18" s="1" t="s">
        <v>345</v>
      </c>
      <c r="H18" s="1" t="s">
        <v>319</v>
      </c>
      <c r="I18" s="1" t="s">
        <v>448</v>
      </c>
      <c r="J18" s="1" t="s">
        <v>30</v>
      </c>
      <c r="K18" s="1" t="s">
        <v>449</v>
      </c>
      <c r="L18" s="1" t="s">
        <v>449</v>
      </c>
      <c r="M18" s="1" t="s">
        <v>338</v>
      </c>
      <c r="N18" s="1" t="s">
        <v>338</v>
      </c>
      <c r="O18" s="1" t="s">
        <v>322</v>
      </c>
      <c r="P18" s="1" t="s">
        <v>325</v>
      </c>
      <c r="Q18" s="1" t="s">
        <v>326</v>
      </c>
      <c r="R18" s="1" t="s">
        <v>450</v>
      </c>
      <c r="S18" s="1" t="s">
        <v>328</v>
      </c>
      <c r="T18" s="1" t="s">
        <v>329</v>
      </c>
      <c r="U18" s="1" t="s">
        <v>330</v>
      </c>
    </row>
    <row r="19" s="1" customFormat="1" spans="1:21">
      <c r="A19" s="3">
        <v>17829676258</v>
      </c>
      <c r="B19" s="1" t="s">
        <v>451</v>
      </c>
      <c r="C19" s="1" t="s">
        <v>452</v>
      </c>
      <c r="D19" s="1" t="s">
        <v>453</v>
      </c>
      <c r="E19" s="1" t="s">
        <v>454</v>
      </c>
      <c r="F19" s="1" t="s">
        <v>344</v>
      </c>
      <c r="G19" s="1" t="s">
        <v>318</v>
      </c>
      <c r="H19" s="1" t="s">
        <v>319</v>
      </c>
      <c r="I19" s="1" t="s">
        <v>455</v>
      </c>
      <c r="J19" s="1" t="s">
        <v>30</v>
      </c>
      <c r="K19" s="1" t="s">
        <v>456</v>
      </c>
      <c r="L19" s="1" t="s">
        <v>456</v>
      </c>
      <c r="M19" s="1" t="s">
        <v>338</v>
      </c>
      <c r="N19" s="1" t="s">
        <v>338</v>
      </c>
      <c r="O19" s="1" t="s">
        <v>322</v>
      </c>
      <c r="P19" s="1" t="s">
        <v>325</v>
      </c>
      <c r="Q19" s="1" t="s">
        <v>326</v>
      </c>
      <c r="R19" s="1" t="s">
        <v>457</v>
      </c>
      <c r="S19" s="1" t="s">
        <v>328</v>
      </c>
      <c r="T19" s="1" t="s">
        <v>329</v>
      </c>
      <c r="U19" s="1" t="s">
        <v>330</v>
      </c>
    </row>
    <row r="20" s="1" customFormat="1" spans="1:21">
      <c r="A20" s="3">
        <v>17836101702</v>
      </c>
      <c r="B20" s="1" t="s">
        <v>458</v>
      </c>
      <c r="C20" s="1" t="s">
        <v>459</v>
      </c>
      <c r="D20" s="1" t="s">
        <v>460</v>
      </c>
      <c r="E20" s="1" t="s">
        <v>461</v>
      </c>
      <c r="F20" s="1" t="s">
        <v>384</v>
      </c>
      <c r="G20" s="1" t="s">
        <v>318</v>
      </c>
      <c r="H20" s="1" t="s">
        <v>319</v>
      </c>
      <c r="I20" s="1" t="s">
        <v>462</v>
      </c>
      <c r="J20" s="1" t="s">
        <v>30</v>
      </c>
      <c r="K20" s="1" t="s">
        <v>463</v>
      </c>
      <c r="L20" s="1" t="s">
        <v>463</v>
      </c>
      <c r="M20" s="1" t="s">
        <v>338</v>
      </c>
      <c r="N20" s="1" t="s">
        <v>338</v>
      </c>
      <c r="O20" s="1" t="s">
        <v>322</v>
      </c>
      <c r="P20" s="1" t="s">
        <v>325</v>
      </c>
      <c r="Q20" s="1" t="s">
        <v>326</v>
      </c>
      <c r="R20" s="1" t="s">
        <v>464</v>
      </c>
      <c r="S20" s="1" t="s">
        <v>328</v>
      </c>
      <c r="T20" s="1" t="s">
        <v>329</v>
      </c>
      <c r="U20" s="1" t="s">
        <v>330</v>
      </c>
    </row>
    <row r="21" s="1" customFormat="1" spans="1:21">
      <c r="A21" s="3">
        <v>17838062982</v>
      </c>
      <c r="B21" s="1" t="s">
        <v>465</v>
      </c>
      <c r="C21" s="1" t="s">
        <v>466</v>
      </c>
      <c r="D21" s="1" t="s">
        <v>467</v>
      </c>
      <c r="E21" s="1" t="s">
        <v>468</v>
      </c>
      <c r="F21" s="1" t="s">
        <v>317</v>
      </c>
      <c r="G21" s="1" t="s">
        <v>384</v>
      </c>
      <c r="H21" s="1" t="s">
        <v>319</v>
      </c>
      <c r="I21" s="1" t="s">
        <v>469</v>
      </c>
      <c r="J21" s="1" t="s">
        <v>30</v>
      </c>
      <c r="K21" s="1" t="s">
        <v>470</v>
      </c>
      <c r="L21" s="1" t="s">
        <v>470</v>
      </c>
      <c r="M21" s="1" t="s">
        <v>338</v>
      </c>
      <c r="N21" s="1" t="s">
        <v>338</v>
      </c>
      <c r="O21" s="1" t="s">
        <v>322</v>
      </c>
      <c r="P21" s="1" t="s">
        <v>325</v>
      </c>
      <c r="Q21" s="1" t="s">
        <v>326</v>
      </c>
      <c r="R21" s="1" t="s">
        <v>471</v>
      </c>
      <c r="S21" s="1" t="s">
        <v>328</v>
      </c>
      <c r="T21" s="1" t="s">
        <v>329</v>
      </c>
      <c r="U21" s="1" t="s">
        <v>330</v>
      </c>
    </row>
    <row r="22" s="1" customFormat="1" spans="1:21">
      <c r="A22" s="3">
        <v>17856915243</v>
      </c>
      <c r="B22" s="1" t="s">
        <v>472</v>
      </c>
      <c r="C22" s="1" t="s">
        <v>473</v>
      </c>
      <c r="D22" s="1" t="s">
        <v>474</v>
      </c>
      <c r="E22" s="1" t="s">
        <v>475</v>
      </c>
      <c r="F22" s="1" t="s">
        <v>476</v>
      </c>
      <c r="G22" s="1" t="s">
        <v>399</v>
      </c>
      <c r="H22" s="1" t="s">
        <v>319</v>
      </c>
      <c r="I22" s="1" t="s">
        <v>477</v>
      </c>
      <c r="J22" s="1" t="s">
        <v>30</v>
      </c>
      <c r="K22" s="1" t="s">
        <v>478</v>
      </c>
      <c r="L22" s="1" t="s">
        <v>478</v>
      </c>
      <c r="M22" s="1" t="s">
        <v>338</v>
      </c>
      <c r="N22" s="1" t="s">
        <v>338</v>
      </c>
      <c r="O22" s="1" t="s">
        <v>322</v>
      </c>
      <c r="P22" s="1" t="s">
        <v>325</v>
      </c>
      <c r="Q22" s="1" t="s">
        <v>326</v>
      </c>
      <c r="R22" s="1" t="s">
        <v>479</v>
      </c>
      <c r="S22" s="1" t="s">
        <v>328</v>
      </c>
      <c r="T22" s="1" t="s">
        <v>329</v>
      </c>
      <c r="U22" s="1" t="s">
        <v>330</v>
      </c>
    </row>
    <row r="23" s="1" customFormat="1" spans="1:21">
      <c r="A23" s="3">
        <v>17857346494</v>
      </c>
      <c r="B23" s="1" t="s">
        <v>472</v>
      </c>
      <c r="C23" s="1" t="s">
        <v>480</v>
      </c>
      <c r="D23" s="1" t="s">
        <v>481</v>
      </c>
      <c r="E23" s="1" t="s">
        <v>482</v>
      </c>
      <c r="F23" s="1" t="s">
        <v>384</v>
      </c>
      <c r="G23" s="1" t="s">
        <v>344</v>
      </c>
      <c r="H23" s="1" t="s">
        <v>319</v>
      </c>
      <c r="I23" s="1" t="s">
        <v>483</v>
      </c>
      <c r="J23" s="1" t="s">
        <v>30</v>
      </c>
      <c r="K23" s="1" t="s">
        <v>484</v>
      </c>
      <c r="L23" s="1" t="s">
        <v>484</v>
      </c>
      <c r="M23" s="1" t="s">
        <v>338</v>
      </c>
      <c r="N23" s="1" t="s">
        <v>338</v>
      </c>
      <c r="O23" s="1" t="s">
        <v>322</v>
      </c>
      <c r="P23" s="1" t="s">
        <v>325</v>
      </c>
      <c r="Q23" s="1" t="s">
        <v>326</v>
      </c>
      <c r="R23" s="1" t="s">
        <v>485</v>
      </c>
      <c r="S23" s="1" t="s">
        <v>328</v>
      </c>
      <c r="T23" s="1" t="s">
        <v>329</v>
      </c>
      <c r="U23" s="1" t="s">
        <v>330</v>
      </c>
    </row>
    <row r="24" s="1" customFormat="1" spans="1:21">
      <c r="A24" s="3">
        <v>17863188625</v>
      </c>
      <c r="B24" s="1" t="s">
        <v>476</v>
      </c>
      <c r="C24" s="1" t="s">
        <v>486</v>
      </c>
      <c r="D24" s="1" t="s">
        <v>487</v>
      </c>
      <c r="E24" s="1" t="s">
        <v>488</v>
      </c>
      <c r="F24" s="1" t="s">
        <v>318</v>
      </c>
      <c r="G24" s="1" t="s">
        <v>335</v>
      </c>
      <c r="H24" s="1" t="s">
        <v>319</v>
      </c>
      <c r="I24" s="1" t="s">
        <v>489</v>
      </c>
      <c r="J24" s="1" t="s">
        <v>30</v>
      </c>
      <c r="K24" s="1" t="s">
        <v>490</v>
      </c>
      <c r="L24" s="1" t="s">
        <v>490</v>
      </c>
      <c r="M24" s="1" t="s">
        <v>338</v>
      </c>
      <c r="N24" s="1" t="s">
        <v>338</v>
      </c>
      <c r="O24" s="1" t="s">
        <v>322</v>
      </c>
      <c r="P24" s="1" t="s">
        <v>325</v>
      </c>
      <c r="Q24" s="1" t="s">
        <v>326</v>
      </c>
      <c r="R24" s="1" t="s">
        <v>491</v>
      </c>
      <c r="S24" s="1" t="s">
        <v>328</v>
      </c>
      <c r="T24" s="1" t="s">
        <v>329</v>
      </c>
      <c r="U24" s="1" t="s">
        <v>330</v>
      </c>
    </row>
    <row r="25" s="1" customFormat="1" spans="1:21">
      <c r="A25" s="3">
        <v>17864613170</v>
      </c>
      <c r="B25" s="1" t="s">
        <v>476</v>
      </c>
      <c r="C25" s="1" t="s">
        <v>492</v>
      </c>
      <c r="D25" s="1" t="s">
        <v>493</v>
      </c>
      <c r="E25" s="1" t="s">
        <v>494</v>
      </c>
      <c r="F25" s="1" t="s">
        <v>384</v>
      </c>
      <c r="G25" s="1" t="s">
        <v>344</v>
      </c>
      <c r="H25" s="1" t="s">
        <v>319</v>
      </c>
      <c r="I25" s="1" t="s">
        <v>495</v>
      </c>
      <c r="J25" s="1" t="s">
        <v>30</v>
      </c>
      <c r="K25" s="1" t="s">
        <v>496</v>
      </c>
      <c r="L25" s="1" t="s">
        <v>496</v>
      </c>
      <c r="M25" s="1" t="s">
        <v>338</v>
      </c>
      <c r="N25" s="1" t="s">
        <v>338</v>
      </c>
      <c r="O25" s="1" t="s">
        <v>322</v>
      </c>
      <c r="P25" s="1" t="s">
        <v>325</v>
      </c>
      <c r="Q25" s="1" t="s">
        <v>326</v>
      </c>
      <c r="R25" s="1" t="s">
        <v>497</v>
      </c>
      <c r="S25" s="1" t="s">
        <v>328</v>
      </c>
      <c r="T25" s="1" t="s">
        <v>329</v>
      </c>
      <c r="U25" s="1" t="s">
        <v>330</v>
      </c>
    </row>
    <row r="26" s="1" customFormat="1" spans="1:21">
      <c r="A26" s="3">
        <v>17868699629</v>
      </c>
      <c r="B26" s="1" t="s">
        <v>374</v>
      </c>
      <c r="C26" s="1" t="s">
        <v>498</v>
      </c>
      <c r="D26" s="1" t="s">
        <v>499</v>
      </c>
      <c r="E26" s="1" t="s">
        <v>500</v>
      </c>
      <c r="F26" s="1" t="s">
        <v>501</v>
      </c>
      <c r="G26" s="1" t="s">
        <v>317</v>
      </c>
      <c r="H26" s="1" t="s">
        <v>319</v>
      </c>
      <c r="I26" s="1" t="s">
        <v>502</v>
      </c>
      <c r="J26" s="1" t="s">
        <v>30</v>
      </c>
      <c r="K26" s="1" t="s">
        <v>503</v>
      </c>
      <c r="L26" s="1" t="s">
        <v>503</v>
      </c>
      <c r="M26" s="1" t="s">
        <v>338</v>
      </c>
      <c r="N26" s="1" t="s">
        <v>338</v>
      </c>
      <c r="O26" s="1" t="s">
        <v>322</v>
      </c>
      <c r="P26" s="1" t="s">
        <v>325</v>
      </c>
      <c r="Q26" s="1" t="s">
        <v>326</v>
      </c>
      <c r="R26" s="1" t="s">
        <v>504</v>
      </c>
      <c r="S26" s="1" t="s">
        <v>328</v>
      </c>
      <c r="T26" s="1" t="s">
        <v>329</v>
      </c>
      <c r="U26" s="1" t="s">
        <v>330</v>
      </c>
    </row>
    <row r="27" s="1" customFormat="1" spans="1:21">
      <c r="A27" s="3">
        <v>17869004476</v>
      </c>
      <c r="B27" s="1" t="s">
        <v>374</v>
      </c>
      <c r="C27" s="1" t="s">
        <v>505</v>
      </c>
      <c r="D27" s="1" t="s">
        <v>506</v>
      </c>
      <c r="E27" s="1" t="s">
        <v>507</v>
      </c>
      <c r="F27" s="1" t="s">
        <v>501</v>
      </c>
      <c r="G27" s="1" t="s">
        <v>317</v>
      </c>
      <c r="H27" s="1" t="s">
        <v>319</v>
      </c>
      <c r="I27" s="1" t="s">
        <v>508</v>
      </c>
      <c r="J27" s="1" t="s">
        <v>30</v>
      </c>
      <c r="K27" s="1" t="s">
        <v>509</v>
      </c>
      <c r="L27" s="1" t="s">
        <v>509</v>
      </c>
      <c r="M27" s="1" t="s">
        <v>338</v>
      </c>
      <c r="N27" s="1" t="s">
        <v>338</v>
      </c>
      <c r="O27" s="1" t="s">
        <v>322</v>
      </c>
      <c r="P27" s="1" t="s">
        <v>325</v>
      </c>
      <c r="Q27" s="1" t="s">
        <v>326</v>
      </c>
      <c r="R27" s="1" t="s">
        <v>510</v>
      </c>
      <c r="S27" s="1" t="s">
        <v>328</v>
      </c>
      <c r="T27" s="1" t="s">
        <v>329</v>
      </c>
      <c r="U27" s="1" t="s">
        <v>330</v>
      </c>
    </row>
    <row r="28" s="1" customFormat="1" spans="1:21">
      <c r="A28" s="3">
        <v>17869016315</v>
      </c>
      <c r="B28" s="1" t="s">
        <v>374</v>
      </c>
      <c r="C28" s="1" t="s">
        <v>511</v>
      </c>
      <c r="D28" s="1" t="s">
        <v>512</v>
      </c>
      <c r="E28" s="1" t="s">
        <v>513</v>
      </c>
      <c r="F28" s="1" t="s">
        <v>344</v>
      </c>
      <c r="G28" s="1" t="s">
        <v>318</v>
      </c>
      <c r="H28" s="1" t="s">
        <v>319</v>
      </c>
      <c r="I28" s="1" t="s">
        <v>514</v>
      </c>
      <c r="J28" s="1" t="s">
        <v>30</v>
      </c>
      <c r="K28" s="1" t="s">
        <v>515</v>
      </c>
      <c r="L28" s="1" t="s">
        <v>515</v>
      </c>
      <c r="M28" s="1" t="s">
        <v>338</v>
      </c>
      <c r="N28" s="1" t="s">
        <v>338</v>
      </c>
      <c r="O28" s="1" t="s">
        <v>322</v>
      </c>
      <c r="P28" s="1" t="s">
        <v>325</v>
      </c>
      <c r="Q28" s="1" t="s">
        <v>326</v>
      </c>
      <c r="R28" s="1" t="s">
        <v>516</v>
      </c>
      <c r="S28" s="1" t="s">
        <v>328</v>
      </c>
      <c r="T28" s="1" t="s">
        <v>329</v>
      </c>
      <c r="U28" s="1" t="s">
        <v>330</v>
      </c>
    </row>
    <row r="29" s="1" customFormat="1" spans="1:21">
      <c r="A29" s="3">
        <v>17869309269</v>
      </c>
      <c r="B29" s="1" t="s">
        <v>374</v>
      </c>
      <c r="C29" s="1" t="s">
        <v>517</v>
      </c>
      <c r="D29" s="1" t="s">
        <v>499</v>
      </c>
      <c r="E29" s="1" t="s">
        <v>518</v>
      </c>
      <c r="F29" s="1" t="s">
        <v>501</v>
      </c>
      <c r="G29" s="1" t="s">
        <v>399</v>
      </c>
      <c r="H29" s="1" t="s">
        <v>319</v>
      </c>
      <c r="I29" s="1" t="s">
        <v>519</v>
      </c>
      <c r="J29" s="1" t="s">
        <v>30</v>
      </c>
      <c r="K29" s="1" t="s">
        <v>503</v>
      </c>
      <c r="L29" s="1" t="s">
        <v>503</v>
      </c>
      <c r="M29" s="1" t="s">
        <v>338</v>
      </c>
      <c r="N29" s="1" t="s">
        <v>338</v>
      </c>
      <c r="O29" s="1" t="s">
        <v>322</v>
      </c>
      <c r="P29" s="1" t="s">
        <v>325</v>
      </c>
      <c r="Q29" s="1" t="s">
        <v>326</v>
      </c>
      <c r="R29" s="1" t="s">
        <v>520</v>
      </c>
      <c r="S29" s="1" t="s">
        <v>328</v>
      </c>
      <c r="T29" s="1" t="s">
        <v>329</v>
      </c>
      <c r="U29" s="1" t="s">
        <v>330</v>
      </c>
    </row>
    <row r="30" s="1" customFormat="1" spans="1:21">
      <c r="A30" s="3">
        <v>17869382502</v>
      </c>
      <c r="B30" s="1" t="s">
        <v>374</v>
      </c>
      <c r="C30" s="1" t="s">
        <v>521</v>
      </c>
      <c r="D30" s="1" t="s">
        <v>522</v>
      </c>
      <c r="E30" s="1" t="s">
        <v>523</v>
      </c>
      <c r="F30" s="1" t="s">
        <v>374</v>
      </c>
      <c r="G30" s="1" t="s">
        <v>399</v>
      </c>
      <c r="H30" s="1" t="s">
        <v>319</v>
      </c>
      <c r="I30" s="1" t="s">
        <v>524</v>
      </c>
      <c r="J30" s="1" t="s">
        <v>30</v>
      </c>
      <c r="K30" s="1" t="s">
        <v>525</v>
      </c>
      <c r="L30" s="1" t="s">
        <v>525</v>
      </c>
      <c r="M30" s="1" t="s">
        <v>338</v>
      </c>
      <c r="N30" s="1" t="s">
        <v>338</v>
      </c>
      <c r="O30" s="1" t="s">
        <v>322</v>
      </c>
      <c r="P30" s="1" t="s">
        <v>325</v>
      </c>
      <c r="Q30" s="1" t="s">
        <v>326</v>
      </c>
      <c r="R30" s="1" t="s">
        <v>526</v>
      </c>
      <c r="S30" s="1" t="s">
        <v>328</v>
      </c>
      <c r="T30" s="1" t="s">
        <v>329</v>
      </c>
      <c r="U30" s="1" t="s">
        <v>330</v>
      </c>
    </row>
    <row r="31" s="1" customFormat="1" spans="1:21">
      <c r="A31" s="3">
        <v>17870971799</v>
      </c>
      <c r="B31" s="1" t="s">
        <v>374</v>
      </c>
      <c r="C31" s="1" t="s">
        <v>527</v>
      </c>
      <c r="D31" s="1" t="s">
        <v>528</v>
      </c>
      <c r="E31" s="1" t="s">
        <v>529</v>
      </c>
      <c r="F31" s="1" t="s">
        <v>374</v>
      </c>
      <c r="G31" s="1" t="s">
        <v>399</v>
      </c>
      <c r="H31" s="1" t="s">
        <v>319</v>
      </c>
      <c r="I31" s="1" t="s">
        <v>530</v>
      </c>
      <c r="J31" s="1" t="s">
        <v>30</v>
      </c>
      <c r="K31" s="1" t="s">
        <v>531</v>
      </c>
      <c r="L31" s="1" t="s">
        <v>531</v>
      </c>
      <c r="M31" s="1" t="s">
        <v>338</v>
      </c>
      <c r="N31" s="1" t="s">
        <v>338</v>
      </c>
      <c r="O31" s="1" t="s">
        <v>322</v>
      </c>
      <c r="P31" s="1" t="s">
        <v>325</v>
      </c>
      <c r="Q31" s="1" t="s">
        <v>326</v>
      </c>
      <c r="R31" s="1" t="s">
        <v>532</v>
      </c>
      <c r="S31" s="1" t="s">
        <v>328</v>
      </c>
      <c r="T31" s="1" t="s">
        <v>329</v>
      </c>
      <c r="U31" s="1" t="s">
        <v>330</v>
      </c>
    </row>
    <row r="32" s="1" customFormat="1" spans="1:21">
      <c r="A32" s="3">
        <v>17876672923</v>
      </c>
      <c r="B32" s="1" t="s">
        <v>501</v>
      </c>
      <c r="C32" s="1" t="s">
        <v>533</v>
      </c>
      <c r="D32" s="1" t="s">
        <v>534</v>
      </c>
      <c r="E32" s="1" t="s">
        <v>535</v>
      </c>
      <c r="F32" s="1" t="s">
        <v>399</v>
      </c>
      <c r="G32" s="1" t="s">
        <v>384</v>
      </c>
      <c r="H32" s="1" t="s">
        <v>319</v>
      </c>
      <c r="I32" s="1" t="s">
        <v>536</v>
      </c>
      <c r="J32" s="1" t="s">
        <v>30</v>
      </c>
      <c r="K32" s="1" t="s">
        <v>537</v>
      </c>
      <c r="L32" s="1" t="s">
        <v>537</v>
      </c>
      <c r="M32" s="1" t="s">
        <v>338</v>
      </c>
      <c r="N32" s="1" t="s">
        <v>338</v>
      </c>
      <c r="O32" s="1" t="s">
        <v>322</v>
      </c>
      <c r="P32" s="1" t="s">
        <v>325</v>
      </c>
      <c r="Q32" s="1" t="s">
        <v>326</v>
      </c>
      <c r="R32" s="1" t="s">
        <v>538</v>
      </c>
      <c r="S32" s="1" t="s">
        <v>328</v>
      </c>
      <c r="T32" s="1" t="s">
        <v>329</v>
      </c>
      <c r="U32" s="1" t="s">
        <v>330</v>
      </c>
    </row>
    <row r="33" s="1" customFormat="1" spans="1:21">
      <c r="A33" s="3">
        <v>17877057107</v>
      </c>
      <c r="B33" s="1" t="s">
        <v>501</v>
      </c>
      <c r="C33" s="1" t="s">
        <v>539</v>
      </c>
      <c r="D33" s="1" t="s">
        <v>499</v>
      </c>
      <c r="E33" s="1" t="s">
        <v>540</v>
      </c>
      <c r="F33" s="1" t="s">
        <v>399</v>
      </c>
      <c r="G33" s="1" t="s">
        <v>317</v>
      </c>
      <c r="H33" s="1" t="s">
        <v>319</v>
      </c>
      <c r="I33" s="1" t="s">
        <v>541</v>
      </c>
      <c r="J33" s="1" t="s">
        <v>30</v>
      </c>
      <c r="K33" s="1" t="s">
        <v>542</v>
      </c>
      <c r="L33" s="1" t="s">
        <v>542</v>
      </c>
      <c r="M33" s="1" t="s">
        <v>338</v>
      </c>
      <c r="N33" s="1" t="s">
        <v>338</v>
      </c>
      <c r="O33" s="1" t="s">
        <v>322</v>
      </c>
      <c r="P33" s="1" t="s">
        <v>325</v>
      </c>
      <c r="Q33" s="1" t="s">
        <v>326</v>
      </c>
      <c r="R33" s="1" t="s">
        <v>543</v>
      </c>
      <c r="S33" s="1" t="s">
        <v>328</v>
      </c>
      <c r="T33" s="1" t="s">
        <v>329</v>
      </c>
      <c r="U33" s="1" t="s">
        <v>330</v>
      </c>
    </row>
    <row r="34" s="1" customFormat="1" spans="1:21">
      <c r="A34" s="3">
        <v>17877448199</v>
      </c>
      <c r="B34" s="1" t="s">
        <v>501</v>
      </c>
      <c r="C34" s="1" t="s">
        <v>544</v>
      </c>
      <c r="D34" s="1" t="s">
        <v>545</v>
      </c>
      <c r="E34" s="1" t="s">
        <v>546</v>
      </c>
      <c r="F34" s="1" t="s">
        <v>399</v>
      </c>
      <c r="G34" s="1" t="s">
        <v>317</v>
      </c>
      <c r="H34" s="1" t="s">
        <v>319</v>
      </c>
      <c r="I34" s="1" t="s">
        <v>547</v>
      </c>
      <c r="J34" s="1" t="s">
        <v>30</v>
      </c>
      <c r="K34" s="1" t="s">
        <v>548</v>
      </c>
      <c r="L34" s="1" t="s">
        <v>548</v>
      </c>
      <c r="M34" s="1" t="s">
        <v>338</v>
      </c>
      <c r="N34" s="1" t="s">
        <v>338</v>
      </c>
      <c r="O34" s="1" t="s">
        <v>322</v>
      </c>
      <c r="P34" s="1" t="s">
        <v>325</v>
      </c>
      <c r="Q34" s="1" t="s">
        <v>326</v>
      </c>
      <c r="R34" s="1" t="s">
        <v>549</v>
      </c>
      <c r="S34" s="1" t="s">
        <v>328</v>
      </c>
      <c r="T34" s="1" t="s">
        <v>329</v>
      </c>
      <c r="U34" s="1" t="s">
        <v>330</v>
      </c>
    </row>
    <row r="35" s="1" customFormat="1" spans="1:21">
      <c r="A35" s="3">
        <v>17878853878</v>
      </c>
      <c r="B35" s="1" t="s">
        <v>399</v>
      </c>
      <c r="C35" s="1" t="s">
        <v>550</v>
      </c>
      <c r="D35" s="1" t="s">
        <v>551</v>
      </c>
      <c r="E35" s="1" t="s">
        <v>552</v>
      </c>
      <c r="F35" s="1" t="s">
        <v>399</v>
      </c>
      <c r="G35" s="1" t="s">
        <v>317</v>
      </c>
      <c r="H35" s="1" t="s">
        <v>319</v>
      </c>
      <c r="I35" s="1" t="s">
        <v>553</v>
      </c>
      <c r="J35" s="1" t="s">
        <v>30</v>
      </c>
      <c r="K35" s="1" t="s">
        <v>554</v>
      </c>
      <c r="L35" s="1" t="s">
        <v>554</v>
      </c>
      <c r="M35" s="1" t="s">
        <v>338</v>
      </c>
      <c r="N35" s="1" t="s">
        <v>338</v>
      </c>
      <c r="O35" s="1" t="s">
        <v>322</v>
      </c>
      <c r="P35" s="1" t="s">
        <v>325</v>
      </c>
      <c r="Q35" s="1" t="s">
        <v>326</v>
      </c>
      <c r="R35" s="1" t="s">
        <v>555</v>
      </c>
      <c r="S35" s="1" t="s">
        <v>328</v>
      </c>
      <c r="T35" s="1" t="s">
        <v>329</v>
      </c>
      <c r="U35" s="1" t="s">
        <v>330</v>
      </c>
    </row>
    <row r="36" s="1" customFormat="1" spans="1:21">
      <c r="A36" s="3">
        <v>17881789150</v>
      </c>
      <c r="B36" s="1" t="s">
        <v>399</v>
      </c>
      <c r="C36" s="1" t="s">
        <v>556</v>
      </c>
      <c r="D36" s="1" t="s">
        <v>557</v>
      </c>
      <c r="E36" s="1" t="s">
        <v>558</v>
      </c>
      <c r="F36" s="1" t="s">
        <v>317</v>
      </c>
      <c r="G36" s="1" t="s">
        <v>384</v>
      </c>
      <c r="H36" s="1" t="s">
        <v>319</v>
      </c>
      <c r="I36" s="1" t="s">
        <v>559</v>
      </c>
      <c r="J36" s="1" t="s">
        <v>30</v>
      </c>
      <c r="K36" s="1" t="s">
        <v>560</v>
      </c>
      <c r="L36" s="1" t="s">
        <v>560</v>
      </c>
      <c r="M36" s="1" t="s">
        <v>338</v>
      </c>
      <c r="N36" s="1" t="s">
        <v>338</v>
      </c>
      <c r="O36" s="1" t="s">
        <v>322</v>
      </c>
      <c r="P36" s="1" t="s">
        <v>325</v>
      </c>
      <c r="Q36" s="1" t="s">
        <v>326</v>
      </c>
      <c r="R36" s="1" t="s">
        <v>561</v>
      </c>
      <c r="S36" s="1" t="s">
        <v>328</v>
      </c>
      <c r="T36" s="1" t="s">
        <v>329</v>
      </c>
      <c r="U36" s="1" t="s">
        <v>330</v>
      </c>
    </row>
    <row r="37" s="1" customFormat="1" spans="1:21">
      <c r="A37" s="3">
        <v>17882023499</v>
      </c>
      <c r="B37" s="1" t="s">
        <v>399</v>
      </c>
      <c r="C37" s="1" t="s">
        <v>562</v>
      </c>
      <c r="D37" s="1" t="s">
        <v>563</v>
      </c>
      <c r="E37" s="1" t="s">
        <v>564</v>
      </c>
      <c r="F37" s="1" t="s">
        <v>384</v>
      </c>
      <c r="G37" s="1" t="s">
        <v>318</v>
      </c>
      <c r="H37" s="1" t="s">
        <v>319</v>
      </c>
      <c r="I37" s="1" t="s">
        <v>565</v>
      </c>
      <c r="J37" s="1" t="s">
        <v>30</v>
      </c>
      <c r="K37" s="1" t="s">
        <v>566</v>
      </c>
      <c r="L37" s="1" t="s">
        <v>566</v>
      </c>
      <c r="M37" s="1" t="s">
        <v>338</v>
      </c>
      <c r="N37" s="1" t="s">
        <v>338</v>
      </c>
      <c r="O37" s="1" t="s">
        <v>322</v>
      </c>
      <c r="P37" s="1" t="s">
        <v>325</v>
      </c>
      <c r="Q37" s="1" t="s">
        <v>326</v>
      </c>
      <c r="R37" s="1" t="s">
        <v>567</v>
      </c>
      <c r="S37" s="1" t="s">
        <v>328</v>
      </c>
      <c r="T37" s="1" t="s">
        <v>329</v>
      </c>
      <c r="U37" s="1" t="s">
        <v>330</v>
      </c>
    </row>
    <row r="38" s="1" customFormat="1" spans="1:21">
      <c r="A38" s="3">
        <v>17883902092</v>
      </c>
      <c r="B38" s="1" t="s">
        <v>399</v>
      </c>
      <c r="C38" s="1" t="s">
        <v>568</v>
      </c>
      <c r="D38" s="1" t="s">
        <v>569</v>
      </c>
      <c r="E38" s="1" t="s">
        <v>570</v>
      </c>
      <c r="F38" s="1" t="s">
        <v>317</v>
      </c>
      <c r="G38" s="1" t="s">
        <v>384</v>
      </c>
      <c r="H38" s="1" t="s">
        <v>319</v>
      </c>
      <c r="I38" s="1" t="s">
        <v>571</v>
      </c>
      <c r="J38" s="1" t="s">
        <v>30</v>
      </c>
      <c r="K38" s="1" t="s">
        <v>572</v>
      </c>
      <c r="L38" s="1" t="s">
        <v>572</v>
      </c>
      <c r="M38" s="1" t="s">
        <v>338</v>
      </c>
      <c r="N38" s="1" t="s">
        <v>338</v>
      </c>
      <c r="O38" s="1" t="s">
        <v>322</v>
      </c>
      <c r="P38" s="1" t="s">
        <v>325</v>
      </c>
      <c r="Q38" s="1" t="s">
        <v>326</v>
      </c>
      <c r="R38" s="1" t="s">
        <v>573</v>
      </c>
      <c r="S38" s="1" t="s">
        <v>328</v>
      </c>
      <c r="T38" s="1" t="s">
        <v>329</v>
      </c>
      <c r="U38" s="1" t="s">
        <v>330</v>
      </c>
    </row>
    <row r="39" s="1" customFormat="1" spans="1:21">
      <c r="A39" s="3">
        <v>17885542233</v>
      </c>
      <c r="B39" s="1" t="s">
        <v>317</v>
      </c>
      <c r="C39" s="1" t="s">
        <v>574</v>
      </c>
      <c r="D39" s="1" t="s">
        <v>575</v>
      </c>
      <c r="E39" s="1" t="s">
        <v>576</v>
      </c>
      <c r="F39" s="1" t="s">
        <v>317</v>
      </c>
      <c r="G39" s="1" t="s">
        <v>384</v>
      </c>
      <c r="H39" s="1" t="s">
        <v>319</v>
      </c>
      <c r="I39" s="1" t="s">
        <v>577</v>
      </c>
      <c r="J39" s="1" t="s">
        <v>30</v>
      </c>
      <c r="K39" s="1" t="s">
        <v>578</v>
      </c>
      <c r="L39" s="1" t="s">
        <v>578</v>
      </c>
      <c r="M39" s="1" t="s">
        <v>338</v>
      </c>
      <c r="N39" s="1" t="s">
        <v>338</v>
      </c>
      <c r="O39" s="1" t="s">
        <v>322</v>
      </c>
      <c r="P39" s="1" t="s">
        <v>325</v>
      </c>
      <c r="Q39" s="1" t="s">
        <v>326</v>
      </c>
      <c r="R39" s="1" t="s">
        <v>579</v>
      </c>
      <c r="S39" s="1" t="s">
        <v>328</v>
      </c>
      <c r="T39" s="1" t="s">
        <v>329</v>
      </c>
      <c r="U39" s="1" t="s">
        <v>330</v>
      </c>
    </row>
    <row r="40" s="1" customFormat="1" spans="1:21">
      <c r="A40" s="3">
        <v>17885972774</v>
      </c>
      <c r="B40" s="1" t="s">
        <v>317</v>
      </c>
      <c r="C40" s="1" t="s">
        <v>580</v>
      </c>
      <c r="D40" s="1" t="s">
        <v>581</v>
      </c>
      <c r="E40" s="1" t="s">
        <v>582</v>
      </c>
      <c r="F40" s="1" t="s">
        <v>384</v>
      </c>
      <c r="G40" s="1" t="s">
        <v>344</v>
      </c>
      <c r="H40" s="1" t="s">
        <v>319</v>
      </c>
      <c r="I40" s="1" t="s">
        <v>583</v>
      </c>
      <c r="J40" s="1" t="s">
        <v>30</v>
      </c>
      <c r="K40" s="1" t="s">
        <v>584</v>
      </c>
      <c r="L40" s="1" t="s">
        <v>584</v>
      </c>
      <c r="M40" s="1" t="s">
        <v>338</v>
      </c>
      <c r="N40" s="1" t="s">
        <v>338</v>
      </c>
      <c r="O40" s="1" t="s">
        <v>322</v>
      </c>
      <c r="P40" s="1" t="s">
        <v>325</v>
      </c>
      <c r="Q40" s="1" t="s">
        <v>326</v>
      </c>
      <c r="R40" s="1" t="s">
        <v>585</v>
      </c>
      <c r="S40" s="1" t="s">
        <v>328</v>
      </c>
      <c r="T40" s="1" t="s">
        <v>329</v>
      </c>
      <c r="U40" s="1" t="s">
        <v>330</v>
      </c>
    </row>
    <row r="41" s="1" customFormat="1" spans="1:21">
      <c r="A41" s="3">
        <v>17890269279</v>
      </c>
      <c r="B41" s="1" t="s">
        <v>384</v>
      </c>
      <c r="C41" s="1" t="s">
        <v>586</v>
      </c>
      <c r="D41" s="1" t="s">
        <v>587</v>
      </c>
      <c r="E41" s="1" t="s">
        <v>588</v>
      </c>
      <c r="F41" s="1" t="s">
        <v>384</v>
      </c>
      <c r="G41" s="1" t="s">
        <v>344</v>
      </c>
      <c r="H41" s="1" t="s">
        <v>319</v>
      </c>
      <c r="I41" s="1" t="s">
        <v>589</v>
      </c>
      <c r="J41" s="1" t="s">
        <v>30</v>
      </c>
      <c r="K41" s="1" t="s">
        <v>590</v>
      </c>
      <c r="L41" s="1" t="s">
        <v>590</v>
      </c>
      <c r="M41" s="1" t="s">
        <v>338</v>
      </c>
      <c r="N41" s="1" t="s">
        <v>338</v>
      </c>
      <c r="O41" s="1" t="s">
        <v>322</v>
      </c>
      <c r="P41" s="1" t="s">
        <v>325</v>
      </c>
      <c r="Q41" s="1" t="s">
        <v>326</v>
      </c>
      <c r="R41" s="1" t="s">
        <v>591</v>
      </c>
      <c r="S41" s="1" t="s">
        <v>328</v>
      </c>
      <c r="T41" s="1" t="s">
        <v>329</v>
      </c>
      <c r="U41" s="1" t="s">
        <v>330</v>
      </c>
    </row>
    <row r="42" s="1" customFormat="1" spans="1:21">
      <c r="A42" s="3">
        <v>17890602893</v>
      </c>
      <c r="B42" s="1" t="s">
        <v>384</v>
      </c>
      <c r="C42" s="1" t="s">
        <v>592</v>
      </c>
      <c r="D42" s="1" t="s">
        <v>593</v>
      </c>
      <c r="E42" s="1" t="s">
        <v>594</v>
      </c>
      <c r="F42" s="1" t="s">
        <v>344</v>
      </c>
      <c r="G42" s="1" t="s">
        <v>318</v>
      </c>
      <c r="H42" s="1" t="s">
        <v>319</v>
      </c>
      <c r="I42" s="1" t="s">
        <v>595</v>
      </c>
      <c r="J42" s="1" t="s">
        <v>30</v>
      </c>
      <c r="K42" s="1" t="s">
        <v>596</v>
      </c>
      <c r="L42" s="1" t="s">
        <v>596</v>
      </c>
      <c r="M42" s="1" t="s">
        <v>338</v>
      </c>
      <c r="N42" s="1" t="s">
        <v>338</v>
      </c>
      <c r="O42" s="1" t="s">
        <v>322</v>
      </c>
      <c r="P42" s="1" t="s">
        <v>325</v>
      </c>
      <c r="Q42" s="1" t="s">
        <v>326</v>
      </c>
      <c r="R42" s="1" t="s">
        <v>597</v>
      </c>
      <c r="S42" s="1" t="s">
        <v>328</v>
      </c>
      <c r="T42" s="1" t="s">
        <v>329</v>
      </c>
      <c r="U42" s="1" t="s">
        <v>330</v>
      </c>
    </row>
    <row r="43" s="1" customFormat="1" spans="1:21">
      <c r="A43" s="3">
        <v>17890620763</v>
      </c>
      <c r="B43" s="1" t="s">
        <v>384</v>
      </c>
      <c r="C43" s="1" t="s">
        <v>598</v>
      </c>
      <c r="D43" s="1" t="s">
        <v>599</v>
      </c>
      <c r="E43" s="1" t="s">
        <v>600</v>
      </c>
      <c r="F43" s="1" t="s">
        <v>384</v>
      </c>
      <c r="G43" s="1" t="s">
        <v>344</v>
      </c>
      <c r="H43" s="1" t="s">
        <v>319</v>
      </c>
      <c r="I43" s="1" t="s">
        <v>601</v>
      </c>
      <c r="J43" s="1" t="s">
        <v>30</v>
      </c>
      <c r="K43" s="1" t="s">
        <v>602</v>
      </c>
      <c r="L43" s="1" t="s">
        <v>602</v>
      </c>
      <c r="M43" s="1" t="s">
        <v>338</v>
      </c>
      <c r="N43" s="1" t="s">
        <v>338</v>
      </c>
      <c r="O43" s="1" t="s">
        <v>322</v>
      </c>
      <c r="P43" s="1" t="s">
        <v>325</v>
      </c>
      <c r="Q43" s="1" t="s">
        <v>326</v>
      </c>
      <c r="R43" s="1" t="s">
        <v>603</v>
      </c>
      <c r="S43" s="1" t="s">
        <v>328</v>
      </c>
      <c r="T43" s="1" t="s">
        <v>329</v>
      </c>
      <c r="U43" s="1" t="s">
        <v>330</v>
      </c>
    </row>
    <row r="44" s="1" customFormat="1" spans="1:21">
      <c r="A44" s="3">
        <v>17890760894</v>
      </c>
      <c r="B44" s="1" t="s">
        <v>384</v>
      </c>
      <c r="C44" s="1" t="s">
        <v>604</v>
      </c>
      <c r="D44" s="1" t="s">
        <v>593</v>
      </c>
      <c r="E44" s="1" t="s">
        <v>605</v>
      </c>
      <c r="F44" s="1" t="s">
        <v>384</v>
      </c>
      <c r="G44" s="1" t="s">
        <v>344</v>
      </c>
      <c r="H44" s="1" t="s">
        <v>319</v>
      </c>
      <c r="I44" s="1" t="s">
        <v>595</v>
      </c>
      <c r="J44" s="1" t="s">
        <v>30</v>
      </c>
      <c r="K44" s="1" t="s">
        <v>596</v>
      </c>
      <c r="L44" s="1" t="s">
        <v>596</v>
      </c>
      <c r="M44" s="1" t="s">
        <v>338</v>
      </c>
      <c r="N44" s="1" t="s">
        <v>338</v>
      </c>
      <c r="O44" s="1" t="s">
        <v>322</v>
      </c>
      <c r="P44" s="1" t="s">
        <v>325</v>
      </c>
      <c r="Q44" s="1" t="s">
        <v>326</v>
      </c>
      <c r="R44" s="1" t="s">
        <v>606</v>
      </c>
      <c r="S44" s="1" t="s">
        <v>328</v>
      </c>
      <c r="T44" s="1" t="s">
        <v>329</v>
      </c>
      <c r="U44" s="1" t="s">
        <v>330</v>
      </c>
    </row>
    <row r="45" s="1" customFormat="1" spans="1:21">
      <c r="A45" s="3">
        <v>17891012261</v>
      </c>
      <c r="B45" s="1" t="s">
        <v>384</v>
      </c>
      <c r="C45" s="1" t="s">
        <v>607</v>
      </c>
      <c r="D45" s="1" t="s">
        <v>608</v>
      </c>
      <c r="E45" s="1" t="s">
        <v>609</v>
      </c>
      <c r="F45" s="1" t="s">
        <v>384</v>
      </c>
      <c r="G45" s="1" t="s">
        <v>344</v>
      </c>
      <c r="H45" s="1" t="s">
        <v>319</v>
      </c>
      <c r="I45" s="1" t="s">
        <v>577</v>
      </c>
      <c r="J45" s="1" t="s">
        <v>30</v>
      </c>
      <c r="K45" s="1" t="s">
        <v>578</v>
      </c>
      <c r="L45" s="1" t="s">
        <v>578</v>
      </c>
      <c r="M45" s="1" t="s">
        <v>338</v>
      </c>
      <c r="N45" s="1" t="s">
        <v>338</v>
      </c>
      <c r="O45" s="1" t="s">
        <v>322</v>
      </c>
      <c r="P45" s="1" t="s">
        <v>325</v>
      </c>
      <c r="Q45" s="1" t="s">
        <v>326</v>
      </c>
      <c r="R45" s="1" t="s">
        <v>610</v>
      </c>
      <c r="S45" s="1" t="s">
        <v>328</v>
      </c>
      <c r="T45" s="1" t="s">
        <v>329</v>
      </c>
      <c r="U45" s="1" t="s">
        <v>330</v>
      </c>
    </row>
    <row r="46" s="1" customFormat="1" spans="1:21">
      <c r="A46" s="3">
        <v>17891297467</v>
      </c>
      <c r="B46" s="1" t="s">
        <v>384</v>
      </c>
      <c r="C46" s="1" t="s">
        <v>611</v>
      </c>
      <c r="D46" s="1" t="s">
        <v>612</v>
      </c>
      <c r="E46" s="1" t="s">
        <v>613</v>
      </c>
      <c r="F46" s="1" t="s">
        <v>344</v>
      </c>
      <c r="G46" s="1" t="s">
        <v>318</v>
      </c>
      <c r="H46" s="1" t="s">
        <v>319</v>
      </c>
      <c r="I46" s="1" t="s">
        <v>614</v>
      </c>
      <c r="J46" s="1" t="s">
        <v>30</v>
      </c>
      <c r="K46" s="1" t="s">
        <v>615</v>
      </c>
      <c r="L46" s="1" t="s">
        <v>615</v>
      </c>
      <c r="M46" s="1" t="s">
        <v>338</v>
      </c>
      <c r="N46" s="1" t="s">
        <v>338</v>
      </c>
      <c r="O46" s="1" t="s">
        <v>322</v>
      </c>
      <c r="P46" s="1" t="s">
        <v>325</v>
      </c>
      <c r="Q46" s="1" t="s">
        <v>326</v>
      </c>
      <c r="R46" s="1" t="s">
        <v>616</v>
      </c>
      <c r="S46" s="1" t="s">
        <v>328</v>
      </c>
      <c r="T46" s="1" t="s">
        <v>329</v>
      </c>
      <c r="U46" s="1" t="s">
        <v>330</v>
      </c>
    </row>
    <row r="47" s="1" customFormat="1" spans="1:21">
      <c r="A47" s="3">
        <v>17891558484</v>
      </c>
      <c r="B47" s="1" t="s">
        <v>384</v>
      </c>
      <c r="C47" s="1" t="s">
        <v>617</v>
      </c>
      <c r="D47" s="1" t="s">
        <v>618</v>
      </c>
      <c r="E47" s="1" t="s">
        <v>619</v>
      </c>
      <c r="F47" s="1" t="s">
        <v>384</v>
      </c>
      <c r="G47" s="1" t="s">
        <v>344</v>
      </c>
      <c r="H47" s="1" t="s">
        <v>319</v>
      </c>
      <c r="I47" s="1" t="s">
        <v>620</v>
      </c>
      <c r="J47" s="1" t="s">
        <v>30</v>
      </c>
      <c r="K47" s="1" t="s">
        <v>554</v>
      </c>
      <c r="L47" s="1" t="s">
        <v>554</v>
      </c>
      <c r="M47" s="1" t="s">
        <v>338</v>
      </c>
      <c r="N47" s="1" t="s">
        <v>338</v>
      </c>
      <c r="O47" s="1" t="s">
        <v>322</v>
      </c>
      <c r="P47" s="1" t="s">
        <v>325</v>
      </c>
      <c r="Q47" s="1" t="s">
        <v>326</v>
      </c>
      <c r="R47" s="1" t="s">
        <v>621</v>
      </c>
      <c r="S47" s="1" t="s">
        <v>328</v>
      </c>
      <c r="T47" s="1" t="s">
        <v>329</v>
      </c>
      <c r="U47" s="1" t="s">
        <v>330</v>
      </c>
    </row>
    <row r="48" s="1" customFormat="1" spans="1:21">
      <c r="A48" s="3">
        <v>17891863257</v>
      </c>
      <c r="B48" s="1" t="s">
        <v>344</v>
      </c>
      <c r="C48" s="1" t="s">
        <v>622</v>
      </c>
      <c r="D48" s="1" t="s">
        <v>623</v>
      </c>
      <c r="E48" s="1" t="s">
        <v>624</v>
      </c>
      <c r="F48" s="1" t="s">
        <v>344</v>
      </c>
      <c r="G48" s="1" t="s">
        <v>318</v>
      </c>
      <c r="H48" s="1" t="s">
        <v>319</v>
      </c>
      <c r="I48" s="1" t="s">
        <v>625</v>
      </c>
      <c r="J48" s="1" t="s">
        <v>30</v>
      </c>
      <c r="K48" s="1" t="s">
        <v>626</v>
      </c>
      <c r="L48" s="1" t="s">
        <v>626</v>
      </c>
      <c r="M48" s="1" t="s">
        <v>338</v>
      </c>
      <c r="N48" s="1" t="s">
        <v>338</v>
      </c>
      <c r="O48" s="1" t="s">
        <v>322</v>
      </c>
      <c r="P48" s="1" t="s">
        <v>325</v>
      </c>
      <c r="Q48" s="1" t="s">
        <v>326</v>
      </c>
      <c r="R48" s="1" t="s">
        <v>627</v>
      </c>
      <c r="S48" s="1" t="s">
        <v>328</v>
      </c>
      <c r="T48" s="1" t="s">
        <v>329</v>
      </c>
      <c r="U48" s="1" t="s">
        <v>330</v>
      </c>
    </row>
    <row r="49" s="1" customFormat="1" spans="1:21">
      <c r="A49" s="3">
        <v>17892022604</v>
      </c>
      <c r="B49" s="1" t="s">
        <v>344</v>
      </c>
      <c r="C49" s="1" t="s">
        <v>628</v>
      </c>
      <c r="D49" s="1" t="s">
        <v>629</v>
      </c>
      <c r="E49" s="1" t="s">
        <v>630</v>
      </c>
      <c r="F49" s="1" t="s">
        <v>344</v>
      </c>
      <c r="G49" s="1" t="s">
        <v>318</v>
      </c>
      <c r="H49" s="1" t="s">
        <v>319</v>
      </c>
      <c r="I49" s="1" t="s">
        <v>631</v>
      </c>
      <c r="J49" s="1" t="s">
        <v>30</v>
      </c>
      <c r="K49" s="1" t="s">
        <v>632</v>
      </c>
      <c r="L49" s="1" t="s">
        <v>632</v>
      </c>
      <c r="M49" s="1" t="s">
        <v>338</v>
      </c>
      <c r="N49" s="1" t="s">
        <v>338</v>
      </c>
      <c r="O49" s="1" t="s">
        <v>322</v>
      </c>
      <c r="P49" s="1" t="s">
        <v>325</v>
      </c>
      <c r="Q49" s="1" t="s">
        <v>326</v>
      </c>
      <c r="R49" s="1" t="s">
        <v>633</v>
      </c>
      <c r="S49" s="1" t="s">
        <v>328</v>
      </c>
      <c r="T49" s="1" t="s">
        <v>329</v>
      </c>
      <c r="U49" s="1" t="s">
        <v>330</v>
      </c>
    </row>
    <row r="50" s="1" customFormat="1" spans="1:21">
      <c r="A50" s="3">
        <v>17894992115</v>
      </c>
      <c r="B50" s="1" t="s">
        <v>344</v>
      </c>
      <c r="C50" s="1" t="s">
        <v>634</v>
      </c>
      <c r="D50" s="1" t="s">
        <v>635</v>
      </c>
      <c r="E50" s="1" t="s">
        <v>636</v>
      </c>
      <c r="F50" s="1" t="s">
        <v>318</v>
      </c>
      <c r="G50" s="1" t="s">
        <v>345</v>
      </c>
      <c r="H50" s="1" t="s">
        <v>319</v>
      </c>
      <c r="I50" s="1" t="s">
        <v>637</v>
      </c>
      <c r="J50" s="1" t="s">
        <v>30</v>
      </c>
      <c r="K50" s="1" t="s">
        <v>638</v>
      </c>
      <c r="L50" s="1" t="s">
        <v>638</v>
      </c>
      <c r="M50" s="1" t="s">
        <v>338</v>
      </c>
      <c r="N50" s="1" t="s">
        <v>338</v>
      </c>
      <c r="O50" s="1" t="s">
        <v>322</v>
      </c>
      <c r="P50" s="1" t="s">
        <v>325</v>
      </c>
      <c r="Q50" s="1" t="s">
        <v>326</v>
      </c>
      <c r="R50" s="1" t="s">
        <v>639</v>
      </c>
      <c r="S50" s="1" t="s">
        <v>328</v>
      </c>
      <c r="T50" s="1" t="s">
        <v>329</v>
      </c>
      <c r="U50" s="1" t="s">
        <v>330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2022-05-09T07:35:10Z</dcterms:created>
  <dcterms:modified xsi:type="dcterms:W3CDTF">2022-05-09T07:40:43Z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DCCB3224035048098328DF0AB463D217</vt:lpwstr>
  </property>
  <property fmtid="{D5CDD505-2E9C-101B-9397-08002B2CF9AE}" pid="3" name="KSOProductBuildVer">
    <vt:lpwstr>2052-11.1.0.11636</vt:lpwstr>
  </property>
</Properties>
</file>