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对账!$A$1:$X$58</definedName>
  </definedNames>
  <calcPr calcId="144525"/>
</workbook>
</file>

<file path=xl/sharedStrings.xml><?xml version="1.0" encoding="utf-8"?>
<sst xmlns="http://schemas.openxmlformats.org/spreadsheetml/2006/main" count="1828" uniqueCount="528">
  <si>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</si>
  <si>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</si>
  <si>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</si>
  <si>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</si>
  <si>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</si>
  <si>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</si>
  <si>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</si>
  <si>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</si>
  <si>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</si>
  <si>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</si>
  <si>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</si>
  <si>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</si>
  <si>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</si>
  <si>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</si>
  <si>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</si>
  <si>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</si>
  <si>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</si>
  <si>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</si>
  <si>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</si>
  <si>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</si>
  <si>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</si>
  <si>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</si>
  <si>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</si>
  <si>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</si>
  <si>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</si>
  <si>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17763000568	</t>
  </si>
  <si>
    <t>Ctrip</t>
  </si>
  <si>
    <t>正常</t>
  </si>
  <si>
    <t>[宜兰]烟波大饭店宜兰馆(Lakeshore Hotel Yilan)(81211237)</t>
  </si>
  <si>
    <t>豪华双床房&lt;2人入住&gt;&lt;早餐&gt;</t>
  </si>
  <si>
    <t>CNY</t>
  </si>
  <si>
    <t>LIN/CHEPENG</t>
  </si>
  <si>
    <t>CA13744220508CNY</t>
  </si>
  <si>
    <t>未提现</t>
  </si>
  <si>
    <t>携程开票</t>
  </si>
  <si>
    <t xml:space="preserve">	</t>
  </si>
  <si>
    <t xml:space="preserve">EXP-1920457756	</t>
  </si>
  <si>
    <t xml:space="preserve">17797488150	</t>
  </si>
  <si>
    <t>[台北]天阁酒店(台北复兴馆)(The Tango Hotel (Taipei Fu Hsing))(80941372)</t>
  </si>
  <si>
    <t>天豪客房&lt;2人入住&gt;</t>
  </si>
  <si>
    <t>LIN/YUNTING</t>
  </si>
  <si>
    <t xml:space="preserve">2508939	</t>
  </si>
  <si>
    <t xml:space="preserve">20220413-014	</t>
  </si>
  <si>
    <t xml:space="preserve">17797617689	</t>
  </si>
  <si>
    <t>天豪客房&lt;2人入住&gt;&lt;早餐&gt;</t>
  </si>
  <si>
    <t>HUANG/CHIENFENG</t>
  </si>
  <si>
    <t xml:space="preserve">20220413-021	</t>
  </si>
  <si>
    <t xml:space="preserve">17813929041	</t>
  </si>
  <si>
    <t>[香港]普特曼酒店(The Putman)(80247201)</t>
  </si>
  <si>
    <t>全层套房&lt;2人入住&gt;&lt;早餐&gt;</t>
  </si>
  <si>
    <t>YAM/CHUN MAN JONATHAN</t>
  </si>
  <si>
    <t>取消</t>
  </si>
  <si>
    <t xml:space="preserve">17815308286	</t>
  </si>
  <si>
    <t>[台东]台东南丰铁花栈(Inn By The Village)(81210745)</t>
  </si>
  <si>
    <t>标准大床房&lt;2人入住&gt;&lt;早餐&gt;</t>
  </si>
  <si>
    <t>YING PING/LEE ,YING PING/LEE</t>
  </si>
  <si>
    <t xml:space="preserve">R22040494	</t>
  </si>
  <si>
    <t xml:space="preserve">17818857588	</t>
  </si>
  <si>
    <t>[深圳]汉庭优佳酒店(深圳海上世界地铁站店)(80248873)</t>
  </si>
  <si>
    <t>零压大床房&lt;2人入住&gt;</t>
  </si>
  <si>
    <t>刘依依</t>
  </si>
  <si>
    <t xml:space="preserve">R9000168083030169001	</t>
  </si>
  <si>
    <t xml:space="preserve">17818966556	</t>
  </si>
  <si>
    <t>WANG/JUIHSUAN</t>
  </si>
  <si>
    <t xml:space="preserve">20220419-004	</t>
  </si>
  <si>
    <t xml:space="preserve">17822853350	</t>
  </si>
  <si>
    <t>[贵阳]柏曼酒店(贵阳观山湖国际会议中心地铁站店)(82340808)</t>
  </si>
  <si>
    <t>曼悦大床房&lt;2人入住&gt;</t>
  </si>
  <si>
    <t>陈广池</t>
  </si>
  <si>
    <t xml:space="preserve">R_0851035_1671399	</t>
  </si>
  <si>
    <t xml:space="preserve">17826502934	</t>
  </si>
  <si>
    <t>[北京]IU酒店(北京科技大学北沙滩地铁站店)(76423426)</t>
  </si>
  <si>
    <t>小U舒适大床房&lt;2人入住&gt;</t>
  </si>
  <si>
    <t>杨淞</t>
  </si>
  <si>
    <t xml:space="preserve">104376848484	</t>
  </si>
  <si>
    <t xml:space="preserve">17827692846	</t>
  </si>
  <si>
    <t>WU/SHIHCHUAN</t>
  </si>
  <si>
    <t xml:space="preserve">20220421-013	</t>
  </si>
  <si>
    <t xml:space="preserve">17830167930	</t>
  </si>
  <si>
    <t>[深圳]喜玛拉雅酒店(深圳北站)(88634043)</t>
  </si>
  <si>
    <t>豪华大床房&lt;2人入住&gt;</t>
  </si>
  <si>
    <t>刘宇雄</t>
  </si>
  <si>
    <t xml:space="preserve">2520213	</t>
  </si>
  <si>
    <t xml:space="preserve">17830244972	</t>
  </si>
  <si>
    <t>[武汉]悦尔城市酒店（武汉白沙洲店）(88620965)</t>
  </si>
  <si>
    <t>大床房&lt;2人入住&gt;</t>
  </si>
  <si>
    <t>沈言丙</t>
  </si>
  <si>
    <t xml:space="preserve">17830272367	</t>
  </si>
  <si>
    <t>[海口]今日大酒店（海口美兰机场店）(88633960)</t>
  </si>
  <si>
    <t>今朝·惠大床房&lt;2人入住&gt;</t>
  </si>
  <si>
    <t>党静静</t>
  </si>
  <si>
    <t xml:space="preserve">2520253	</t>
  </si>
  <si>
    <t xml:space="preserve">17830318725	</t>
  </si>
  <si>
    <t>[东莞]尚客优精选酒店(东莞松山湖店)(82341299)</t>
  </si>
  <si>
    <t>风情圆床房&lt;2人入住&gt;</t>
  </si>
  <si>
    <t>麦树请</t>
  </si>
  <si>
    <t xml:space="preserve">2520278	</t>
  </si>
  <si>
    <t xml:space="preserve">17830333560	</t>
  </si>
  <si>
    <t>[成都]喆·啡酒店(成都百草路地铁站店)(80244136)</t>
  </si>
  <si>
    <t>啡凡体验房&lt;2人入住&gt;</t>
  </si>
  <si>
    <t>周勇</t>
  </si>
  <si>
    <t xml:space="preserve">2520286	</t>
  </si>
  <si>
    <t xml:space="preserve">17830425739	</t>
  </si>
  <si>
    <t>[广州]逸米酒店(广州火车站三元里店)(88988847)</t>
  </si>
  <si>
    <t>豪华双床房&lt;2人入住&gt;</t>
  </si>
  <si>
    <t>张磊磊</t>
  </si>
  <si>
    <t xml:space="preserve">17830469735	</t>
  </si>
  <si>
    <t>[广州]广州金辉大酒店(88634009)</t>
  </si>
  <si>
    <t>商务房&lt;2人入住&gt;</t>
  </si>
  <si>
    <t>郭前</t>
  </si>
  <si>
    <t xml:space="preserve">17830496777	</t>
  </si>
  <si>
    <t>[贵阳]尚客优连锁酒店(贵阳清水江路店)(80245696)</t>
  </si>
  <si>
    <t>特惠大床房&lt;2人入住&gt;</t>
  </si>
  <si>
    <t>李会</t>
  </si>
  <si>
    <t xml:space="preserve">17830538870	</t>
  </si>
  <si>
    <t>[淄博]尚客优精选酒店(淄博张店区金晶大道万象汇店)(76551037)</t>
  </si>
  <si>
    <t>普通标准间(无窗)&lt;2人入住&gt;</t>
  </si>
  <si>
    <t>李彪</t>
  </si>
  <si>
    <t xml:space="preserve">(THK)YD03644220422131326510	</t>
  </si>
  <si>
    <t xml:space="preserve">17830851990	</t>
  </si>
  <si>
    <t>[深圳]博客精品连锁酒店(深圳龙岗店)(80243886)</t>
  </si>
  <si>
    <t>影院情趣房&lt;2人入住&gt;</t>
  </si>
  <si>
    <t>王云</t>
  </si>
  <si>
    <t xml:space="preserve">17831046252	</t>
  </si>
  <si>
    <t>[成都]7天优品酒店(成都火车东站地铁站店)(83901056)</t>
  </si>
  <si>
    <t>精选特优房&lt;2人入住&gt;</t>
  </si>
  <si>
    <t>赵泽明</t>
  </si>
  <si>
    <t xml:space="preserve">2520559	</t>
  </si>
  <si>
    <t xml:space="preserve">17834493701	</t>
  </si>
  <si>
    <t>[北京]派酒店(北京石景山八角游乐园地铁站店)(83902473)</t>
  </si>
  <si>
    <t>惠选大床&lt;2人入住&gt;</t>
  </si>
  <si>
    <t>王洋洋</t>
  </si>
  <si>
    <t xml:space="preserve">104380022254	</t>
  </si>
  <si>
    <t xml:space="preserve">17834529566	</t>
  </si>
  <si>
    <t>[中山]OYO中山隆旺商务宾馆(88620756)</t>
  </si>
  <si>
    <t>豪华单人房&lt;2人入住&gt;</t>
  </si>
  <si>
    <t>黄致鑫</t>
  </si>
  <si>
    <t xml:space="preserve">17734514672	</t>
  </si>
  <si>
    <t>[台南]泊乐行旅-赤崁店(Hotel Brown)(80941744)</t>
  </si>
  <si>
    <t>豪华双人房&lt;2人入住&gt;</t>
  </si>
  <si>
    <t>HSIEH/PINGJU</t>
  </si>
  <si>
    <t>CA13744220509CNY</t>
  </si>
  <si>
    <t xml:space="preserve">17783270467	</t>
  </si>
  <si>
    <t>[嘉义市]嘉义行艺文旅(Travel Art Inn)(80941745)</t>
  </si>
  <si>
    <t>标准双人房 (一大床)&lt;2人入住&gt;&lt;早餐&gt;</t>
  </si>
  <si>
    <t>LI/CHAOHSIEN</t>
  </si>
  <si>
    <t xml:space="preserve">20220410-011	</t>
  </si>
  <si>
    <t xml:space="preserve">17796810246	</t>
  </si>
  <si>
    <t>[台南]台南台糖长荣酒店(Evergreen Plaza Hotel Tainan)(82340190)</t>
  </si>
  <si>
    <t>豪华大床房&lt;2人入住&gt;&lt;早餐&gt;</t>
  </si>
  <si>
    <t>YOU/GUAN HSUN,YOU/GUAN HSUN</t>
  </si>
  <si>
    <t xml:space="preserve">17812383909	</t>
  </si>
  <si>
    <t>CHEN/KUAN-WEI</t>
  </si>
  <si>
    <t xml:space="preserve">2514616	</t>
  </si>
  <si>
    <t xml:space="preserve">20220417-006	</t>
  </si>
  <si>
    <t xml:space="preserve">17812710558	</t>
  </si>
  <si>
    <t>[香港]香港美利酒店(The Murray Hong Kong a Niccolo Hotel)(80243634)</t>
  </si>
  <si>
    <t>N1 豪华客房&lt;2人入住&gt;&lt;早餐&gt;</t>
  </si>
  <si>
    <t>Lo/Pui Sze</t>
  </si>
  <si>
    <t xml:space="preserve">EXP-1926989811	</t>
  </si>
  <si>
    <t xml:space="preserve">17819514299	</t>
  </si>
  <si>
    <t>Hung/Sophie,Hung/Sophie</t>
  </si>
  <si>
    <t xml:space="preserve">2517290	</t>
  </si>
  <si>
    <t xml:space="preserve">17820915038	</t>
  </si>
  <si>
    <t>[广州]广州海翔优品酒店(新市黄石西路店)(88989216)</t>
  </si>
  <si>
    <t>经济大床房&lt;2人入住&gt;</t>
  </si>
  <si>
    <t>刘远章</t>
  </si>
  <si>
    <t xml:space="preserve">2518106	</t>
  </si>
  <si>
    <t xml:space="preserve">17823136422	</t>
  </si>
  <si>
    <t>[桃园]桃园沐枫商旅(Hotel MU)(80941950)</t>
  </si>
  <si>
    <t>标准客房&lt;2人入住&gt;&lt;早餐&gt;</t>
  </si>
  <si>
    <t>LIPEIFANG/LIAOYUNAN</t>
  </si>
  <si>
    <t xml:space="preserve">06829301	</t>
  </si>
  <si>
    <t xml:space="preserve">17826657824	</t>
  </si>
  <si>
    <t>[郸城]尚客优酒店（郸城新华路店）(80249338)</t>
  </si>
  <si>
    <t>标准间&lt;2人入住&gt;</t>
  </si>
  <si>
    <t>李贝晴</t>
  </si>
  <si>
    <t xml:space="preserve">2519167	</t>
  </si>
  <si>
    <t xml:space="preserve">17827499069	</t>
  </si>
  <si>
    <t>徐连辉</t>
  </si>
  <si>
    <t xml:space="preserve">17827735544	</t>
  </si>
  <si>
    <t>张佳豪</t>
  </si>
  <si>
    <t xml:space="preserve">17828342345	</t>
  </si>
  <si>
    <t>[香港]香港珀丽酒店(Rosedale Hotel Hong Kong)(76255176)</t>
  </si>
  <si>
    <t>行政房&lt;2人入住&gt;</t>
  </si>
  <si>
    <t>siu/tat chun</t>
  </si>
  <si>
    <t xml:space="preserve">2519677	</t>
  </si>
  <si>
    <t xml:space="preserve">6025513	</t>
  </si>
  <si>
    <t xml:space="preserve">17829389022	</t>
  </si>
  <si>
    <t>[嘉义市]嘉义金龙海悦大饭店(Geng Long HaiYatt Hotel)(80942316)</t>
  </si>
  <si>
    <t>经济双床房(无窗)&lt;2人入住&gt;</t>
  </si>
  <si>
    <t>LIN/HSINCHI</t>
  </si>
  <si>
    <t xml:space="preserve">@	</t>
  </si>
  <si>
    <t xml:space="preserve">17829400976	</t>
  </si>
  <si>
    <t>[成都]城市便捷酒店(成都龙泉驿北京路店)(68340916)</t>
  </si>
  <si>
    <t>曾祥宁</t>
  </si>
  <si>
    <t xml:space="preserve">2519965	</t>
  </si>
  <si>
    <t xml:space="preserve">17830462441	</t>
  </si>
  <si>
    <t>[东莞]东莞澳莉精选酒店(88620622)</t>
  </si>
  <si>
    <t>精致房(无窗)&lt;2人入住&gt;</t>
  </si>
  <si>
    <t>卢宇昊</t>
  </si>
  <si>
    <t xml:space="preserve">17831019560	</t>
  </si>
  <si>
    <t>[香港]MK居停(MK STAY)(80243700)</t>
  </si>
  <si>
    <t>标准大床房&lt;2人入住&gt;</t>
  </si>
  <si>
    <t>fong/wai  yin</t>
  </si>
  <si>
    <t xml:space="preserve">EXP-1929778076	</t>
  </si>
  <si>
    <t xml:space="preserve">17831131832	</t>
  </si>
  <si>
    <t>魏鑫</t>
  </si>
  <si>
    <t xml:space="preserve">104379753384	</t>
  </si>
  <si>
    <t xml:space="preserve">17831300965	</t>
  </si>
  <si>
    <t>[湛江]IU酒店（湛江海滨公园观海长廊店）(76423452)</t>
  </si>
  <si>
    <t>小U·精致大床房&lt;2人入住&gt;</t>
  </si>
  <si>
    <t>李恩宇</t>
  </si>
  <si>
    <t xml:space="preserve">李恩宇	</t>
  </si>
  <si>
    <t xml:space="preserve">17833939821	</t>
  </si>
  <si>
    <t>[长沙]麗枫酒店(长沙高铁站树木岭地铁站店)(91108929)</t>
  </si>
  <si>
    <t>行政大床房&lt;2人入住&gt;</t>
  </si>
  <si>
    <t>贾东升</t>
  </si>
  <si>
    <t xml:space="preserve">17834432527	</t>
  </si>
  <si>
    <t>[null](88620714)</t>
  </si>
  <si>
    <t xml:space="preserve">17834818559	</t>
  </si>
  <si>
    <t>[香港]香港极栈公寓(Residence G Hong Kong (by Hotel G))(80247379)</t>
  </si>
  <si>
    <t>美好客房&lt;2人入住&gt;&lt;早餐&gt;</t>
  </si>
  <si>
    <t>cheung/lai kin</t>
  </si>
  <si>
    <t xml:space="preserve">17835243594	</t>
  </si>
  <si>
    <t>尚优客房&lt;2人入住&gt;&lt;早餐&gt;</t>
  </si>
  <si>
    <t>CHAN/Man Lok</t>
  </si>
  <si>
    <t xml:space="preserve">17835782901	</t>
  </si>
  <si>
    <t>[成都]格林豪泰酒店（成都龙湖北城天街福宁路地铁站店）(83901761)</t>
  </si>
  <si>
    <t>特价大床房&lt;2人入住&gt;</t>
  </si>
  <si>
    <t>刘哲铭</t>
  </si>
  <si>
    <t xml:space="preserve">(GRT)76052748;	</t>
  </si>
  <si>
    <t xml:space="preserve">17836256264	</t>
  </si>
  <si>
    <t>[博兴]骏怡连锁酒店(博兴县汽车站店)(88988915)</t>
  </si>
  <si>
    <t>国雪峰</t>
  </si>
  <si>
    <t xml:space="preserve">(THK)YD05441220423130956465;	</t>
  </si>
  <si>
    <t xml:space="preserve">17836287514	</t>
  </si>
  <si>
    <t>张骁彧</t>
  </si>
  <si>
    <t xml:space="preserve">104381154404	</t>
  </si>
  <si>
    <t xml:space="preserve">17836364425	</t>
  </si>
  <si>
    <t>[单县]贝壳酒店（单县李田楼镇店）(80245939)</t>
  </si>
  <si>
    <t>时尚大床房&lt;2人入住&gt;</t>
  </si>
  <si>
    <t>谭洪川</t>
  </si>
  <si>
    <t xml:space="preserve">(GRT)76055166;	</t>
  </si>
  <si>
    <t xml:space="preserve">17836584910	</t>
  </si>
  <si>
    <t>[成都]城市便捷酒店(成都天府广场店)(80246666)</t>
  </si>
  <si>
    <t>商务大床房&lt;2人入住&gt;&lt;钻石会员&gt;</t>
  </si>
  <si>
    <t>马维</t>
  </si>
  <si>
    <t xml:space="preserve">R_0028006_2211492	</t>
  </si>
  <si>
    <t xml:space="preserve">17836592106	</t>
  </si>
  <si>
    <t>丁爱仓,徐凤琴,李茂林</t>
  </si>
  <si>
    <t xml:space="preserve">R_0028006_2211496	</t>
  </si>
  <si>
    <t xml:space="preserve">17836641667	</t>
  </si>
  <si>
    <t>[清远]精途酒店(清远中医院店)(80249771)</t>
  </si>
  <si>
    <t>商务大床房&lt;2人入住&gt;</t>
  </si>
  <si>
    <t>李健</t>
  </si>
  <si>
    <t xml:space="preserve">R_0763020_1285623	</t>
  </si>
  <si>
    <t xml:space="preserve">17836765865	</t>
  </si>
  <si>
    <t>[深圳]优优酒店(深圳福永地铁站店)(82341074)</t>
  </si>
  <si>
    <t>特惠房&lt;2人入住&gt;</t>
  </si>
  <si>
    <t>薛龙辉</t>
  </si>
  <si>
    <t xml:space="preserve">17836860768	</t>
  </si>
  <si>
    <t>周明</t>
  </si>
  <si>
    <t xml:space="preserve">R_0763020_1285680	</t>
  </si>
  <si>
    <t xml:space="preserve">17836989046	</t>
  </si>
  <si>
    <t>[北京]北京和平里旅居酒店(80246170)</t>
  </si>
  <si>
    <t>城景商务双床房&lt;2人入住&gt;</t>
  </si>
  <si>
    <t>岳继雄</t>
  </si>
  <si>
    <t xml:space="preserve">17836999895	</t>
  </si>
  <si>
    <t>[香港]香港湾仔睿景酒店(Kew Green Hotel Wanchai Hong Kong)(80247410)</t>
  </si>
  <si>
    <t>舒适大床房&lt;2人入住&gt;</t>
  </si>
  <si>
    <t>wong/wai Kit</t>
  </si>
  <si>
    <t xml:space="preserve">EXP-1930348504	</t>
  </si>
  <si>
    <t xml:space="preserve">17837730755	</t>
  </si>
  <si>
    <t>[菏泽]格林豪泰商务酒店(菏泽CBD火车站万达广场店)(80895212)</t>
  </si>
  <si>
    <t>高级大床房&lt;2人入住&gt;</t>
  </si>
  <si>
    <t>王丹</t>
  </si>
  <si>
    <t xml:space="preserve">(GRT)76060207;	</t>
  </si>
  <si>
    <t>退单</t>
  </si>
  <si>
    <t>，</t>
  </si>
  <si>
    <t>16605 CNY</t>
  </si>
  <si>
    <t>A220509094530481</t>
  </si>
  <si>
    <t>总计：16605元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</si>
  <si>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</si>
  <si>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</si>
  <si>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</si>
  <si>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</si>
  <si>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</si>
  <si>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</si>
  <si>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</si>
  <si>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</si>
  <si>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</si>
  <si>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</si>
  <si>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</si>
  <si>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</si>
  <si>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</si>
  <si>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</si>
  <si>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</si>
  <si>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</si>
  <si>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</si>
  <si>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</si>
  <si>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2022-03-29</t>
  </si>
  <si>
    <t>2488603</t>
  </si>
  <si>
    <t>泊乐行旅 - 赤崁店</t>
  </si>
  <si>
    <t>HSIEH PINGJU</t>
  </si>
  <si>
    <t>2022-04-23</t>
  </si>
  <si>
    <t>2022-04-24</t>
  </si>
  <si>
    <t>退房日月结</t>
  </si>
  <si>
    <t>705.00</t>
  </si>
  <si>
    <t>RMB</t>
  </si>
  <si>
    <t>0</t>
  </si>
  <si>
    <t>0.00</t>
  </si>
  <si>
    <t>携程汇登国内直连</t>
  </si>
  <si>
    <t>01.011264</t>
  </si>
  <si>
    <t>2022-03-29 18:21:12</t>
  </si>
  <si>
    <t>否</t>
  </si>
  <si>
    <t>广州汇登信息科技有限公司</t>
  </si>
  <si>
    <t>直连</t>
  </si>
  <si>
    <t>2022-04-05</t>
  </si>
  <si>
    <t>2498158</t>
  </si>
  <si>
    <t>烟波大饭店宜兰馆</t>
  </si>
  <si>
    <t>LIN CHEPENG</t>
  </si>
  <si>
    <t>2022-04-22</t>
  </si>
  <si>
    <t>1054.00</t>
  </si>
  <si>
    <t>2022-04-05 14:40:38</t>
  </si>
  <si>
    <t>2022-04-10</t>
  </si>
  <si>
    <t>2505542</t>
  </si>
  <si>
    <t>嘉义行艺文旅</t>
  </si>
  <si>
    <t>LI CHAOHSIEN</t>
  </si>
  <si>
    <t>508.00</t>
  </si>
  <si>
    <t>2022-04-10 14:02:13</t>
  </si>
  <si>
    <t>2022-04-13</t>
  </si>
  <si>
    <t>2508939</t>
  </si>
  <si>
    <t>天阁酒店(台北复兴馆)</t>
  </si>
  <si>
    <t>LIN YUNTING</t>
  </si>
  <si>
    <t>397.00</t>
  </si>
  <si>
    <t>2022-04-13 14:20:44</t>
  </si>
  <si>
    <t>2509057</t>
  </si>
  <si>
    <t>HUANG CHIENFENG</t>
  </si>
  <si>
    <t>421.00</t>
  </si>
  <si>
    <t>2022-04-13 15:46:44</t>
  </si>
  <si>
    <t>2022-04-17</t>
  </si>
  <si>
    <t>2514616</t>
  </si>
  <si>
    <t>CHEN KUAN-WEI</t>
  </si>
  <si>
    <t>951.00</t>
  </si>
  <si>
    <t>2022-04-17 11:44:20</t>
  </si>
  <si>
    <t>2514824</t>
  </si>
  <si>
    <t>香港美利酒店</t>
  </si>
  <si>
    <t>Lo Pui Sze</t>
  </si>
  <si>
    <t>1777.00</t>
  </si>
  <si>
    <t>2022-04-17 14:05:57</t>
  </si>
  <si>
    <t>2022-04-18</t>
  </si>
  <si>
    <t>2516563</t>
  </si>
  <si>
    <t>台东南丰铁花栈</t>
  </si>
  <si>
    <t>YING PING LEE,YING PING LEE</t>
  </si>
  <si>
    <t>616.00</t>
  </si>
  <si>
    <t>2022-04-18 17:57:25</t>
  </si>
  <si>
    <t>2517060</t>
  </si>
  <si>
    <t>汉庭优佳酒店(深圳海上世界地铁站店)</t>
  </si>
  <si>
    <t>188.00</t>
  </si>
  <si>
    <t>2022-04-18 23:56:12</t>
  </si>
  <si>
    <t>2022-04-19</t>
  </si>
  <si>
    <t>2517076</t>
  </si>
  <si>
    <t>WANG JUIHSUAN</t>
  </si>
  <si>
    <t>2022-04-19 00:30:49</t>
  </si>
  <si>
    <t>2518106</t>
  </si>
  <si>
    <t>广州海翔优品酒店(新市黄石西路店)</t>
  </si>
  <si>
    <t>530.00</t>
  </si>
  <si>
    <t>2022-04-19 18:42:22</t>
  </si>
  <si>
    <t>2022-04-20</t>
  </si>
  <si>
    <t>2518770</t>
  </si>
  <si>
    <t>柏曼酒店(贵阳会展中心金融城店)</t>
  </si>
  <si>
    <t>444.99</t>
  </si>
  <si>
    <t>2022-04-20 15:16:40</t>
  </si>
  <si>
    <t>2518903</t>
  </si>
  <si>
    <t>桃园沐枫商旅</t>
  </si>
  <si>
    <t>LIPEIFANG LIAOYUNAN</t>
  </si>
  <si>
    <t>570.00</t>
  </si>
  <si>
    <t>2022-04-20 17:34:43</t>
  </si>
  <si>
    <t>2519145</t>
  </si>
  <si>
    <t>IU酒店(北京科技大学北沙滩地铁站店)</t>
  </si>
  <si>
    <t>175.00</t>
  </si>
  <si>
    <t>2022-04-20 22:50:54</t>
  </si>
  <si>
    <t>2519167</t>
  </si>
  <si>
    <t>尚客优酒店（河南周口郸城新华路店）</t>
  </si>
  <si>
    <t>212.00</t>
  </si>
  <si>
    <t>2022-04-20 23:03:28</t>
  </si>
  <si>
    <t>2022-04-21</t>
  </si>
  <si>
    <t>2519416</t>
  </si>
  <si>
    <t>2022-04-21 10:45:49</t>
  </si>
  <si>
    <t>2519479</t>
  </si>
  <si>
    <t>WU SHIHCHUAN</t>
  </si>
  <si>
    <t>434.00</t>
  </si>
  <si>
    <t>2022-04-21 12:01:21</t>
  </si>
  <si>
    <t>2519494</t>
  </si>
  <si>
    <t>2022-04-21 12:15:23</t>
  </si>
  <si>
    <t>2519677</t>
  </si>
  <si>
    <t>香港珀丽酒店</t>
  </si>
  <si>
    <t>siu tat chun</t>
  </si>
  <si>
    <t>300.00</t>
  </si>
  <si>
    <t>2022-04-21 16:00:46</t>
  </si>
  <si>
    <t>2519963</t>
  </si>
  <si>
    <t>金龙海悦大饭店</t>
  </si>
  <si>
    <t>LIN HSINCHI</t>
  </si>
  <si>
    <t>289.00</t>
  </si>
  <si>
    <t>2022-04-21 22:28:15</t>
  </si>
  <si>
    <t>2519965</t>
  </si>
  <si>
    <t>城市便捷酒店(成都龙泉驿北京路店)</t>
  </si>
  <si>
    <t>280.00</t>
  </si>
  <si>
    <t>2022-04-21 22:30:37</t>
  </si>
  <si>
    <t>2520213</t>
  </si>
  <si>
    <t>喜玛拉雅酒店(深圳北站)</t>
  </si>
  <si>
    <t>155.00</t>
  </si>
  <si>
    <t>2022-04-22 11:01:58</t>
  </si>
  <si>
    <t>2520243</t>
  </si>
  <si>
    <t>悦尔城市酒店（武汉白沙洲店）</t>
  </si>
  <si>
    <t>195.00</t>
  </si>
  <si>
    <t>2022-04-22 11:32:21</t>
  </si>
  <si>
    <t>2520253</t>
  </si>
  <si>
    <t>今日大酒店（美兰机场店）</t>
  </si>
  <si>
    <t>60.00</t>
  </si>
  <si>
    <t>2022-04-22 11:42:12</t>
  </si>
  <si>
    <t>2520286</t>
  </si>
  <si>
    <t>喆·啡酒店(成都百草路地铁站店)</t>
  </si>
  <si>
    <t>151.00</t>
  </si>
  <si>
    <t>2022-04-22 12:03:22</t>
  </si>
  <si>
    <t>2520322</t>
  </si>
  <si>
    <t>逸米酒店(广州火车站三元里店)</t>
  </si>
  <si>
    <t>97.00</t>
  </si>
  <si>
    <t>2022-04-22 12:35:16</t>
  </si>
  <si>
    <t>2520342</t>
  </si>
  <si>
    <t>东莞澳莉精选酒店</t>
  </si>
  <si>
    <t>92.00</t>
  </si>
  <si>
    <t>2022-04-22 12:48:13</t>
  </si>
  <si>
    <t>2520344</t>
  </si>
  <si>
    <t>广州金辉大酒店</t>
  </si>
  <si>
    <t>93.00</t>
  </si>
  <si>
    <t>2022-04-22 12:50:03</t>
  </si>
  <si>
    <t>2520360</t>
  </si>
  <si>
    <t>尚客优连锁酒店（贵阳小河区清水江路店）</t>
  </si>
  <si>
    <t>99.00</t>
  </si>
  <si>
    <t>2022-04-22 12:59:35</t>
  </si>
  <si>
    <t>2520382</t>
  </si>
  <si>
    <t>尚客优精选酒店(淄博张店区金晶大道万象汇店)</t>
  </si>
  <si>
    <t>107.00</t>
  </si>
  <si>
    <t>2022-04-22 13:13:36</t>
  </si>
  <si>
    <t>2520470</t>
  </si>
  <si>
    <t>博客精品连锁酒店(深圳龙岗店)</t>
  </si>
  <si>
    <t>248.00</t>
  </si>
  <si>
    <t>2022-04-22 15:12:43</t>
  </si>
  <si>
    <t>2520546</t>
  </si>
  <si>
    <t>MK居停</t>
  </si>
  <si>
    <t>fong wai  yin</t>
  </si>
  <si>
    <t>261.00</t>
  </si>
  <si>
    <t>2022-04-22 16:24:17</t>
  </si>
  <si>
    <t>2520559</t>
  </si>
  <si>
    <t>7天优品酒店(成都火车东站地铁站店)</t>
  </si>
  <si>
    <t>133.00</t>
  </si>
  <si>
    <t>2022-04-22 16:31:36</t>
  </si>
  <si>
    <t>2520616</t>
  </si>
  <si>
    <t>派酒店(北京石景山八角游乐园地铁站店)</t>
  </si>
  <si>
    <t>373.00</t>
  </si>
  <si>
    <t>2022-04-22 17:07:26</t>
  </si>
  <si>
    <t>2520676</t>
  </si>
  <si>
    <t>IU酒店（湛江海滨公园观海长廊店）</t>
  </si>
  <si>
    <t>122.00</t>
  </si>
  <si>
    <t>2022-04-22 18:47:36</t>
  </si>
  <si>
    <t>2520721</t>
  </si>
  <si>
    <t>麗枫酒店(长沙高铁站树木岭地铁站店)</t>
  </si>
  <si>
    <t>378.00</t>
  </si>
  <si>
    <t>2022-04-22 18:38:05</t>
  </si>
  <si>
    <t>2520805</t>
  </si>
  <si>
    <t>深圳徽商168快捷酒店</t>
  </si>
  <si>
    <t>黄镇涛</t>
  </si>
  <si>
    <t>121.00</t>
  </si>
  <si>
    <t>2022-04-22 19:49:35</t>
  </si>
  <si>
    <t>2520820</t>
  </si>
  <si>
    <t>184.00</t>
  </si>
  <si>
    <t>2022-04-22 20:00:01</t>
  </si>
  <si>
    <t>2520824</t>
  </si>
  <si>
    <t>中山隆旺商务宾馆</t>
  </si>
  <si>
    <t>87.00</t>
  </si>
  <si>
    <t>2022-04-22 20:08:02</t>
  </si>
  <si>
    <t>2520887</t>
  </si>
  <si>
    <t>香港极栈公寓</t>
  </si>
  <si>
    <t>cheung lai kin</t>
  </si>
  <si>
    <t>415.00</t>
  </si>
  <si>
    <t>2022-04-22 21:18:37</t>
  </si>
  <si>
    <t>2520980</t>
  </si>
  <si>
    <t>CHAN Man Lok</t>
  </si>
  <si>
    <t>512.00</t>
  </si>
  <si>
    <t>2022-04-22 23:46:19</t>
  </si>
  <si>
    <t>2521285</t>
  </si>
  <si>
    <t>格林豪泰酒店(成都火车北站福宁路地铁站店)</t>
  </si>
  <si>
    <t>2022-04-23 10:02:46</t>
  </si>
  <si>
    <t>2521539</t>
  </si>
  <si>
    <t>骏怡连锁酒店(博兴县汽车站店)</t>
  </si>
  <si>
    <t>75.00</t>
  </si>
  <si>
    <t>2022-04-23 13:10:00</t>
  </si>
  <si>
    <t>2521562</t>
  </si>
  <si>
    <t>236.00</t>
  </si>
  <si>
    <t>2022-04-23 13:20:48</t>
  </si>
  <si>
    <t>2521608</t>
  </si>
  <si>
    <t>贝壳酒店(单县李田楼镇店)</t>
  </si>
  <si>
    <t>82.00</t>
  </si>
  <si>
    <t>2022-04-23 13:49:18</t>
  </si>
  <si>
    <t>2521711</t>
  </si>
  <si>
    <t>城市便捷酒店(成都天府广场店)</t>
  </si>
  <si>
    <t>2022-04-23 15:15:28</t>
  </si>
  <si>
    <t>2521716</t>
  </si>
  <si>
    <t>399.00</t>
  </si>
  <si>
    <t>2022-04-23 15:18:37</t>
  </si>
  <si>
    <t>2521743</t>
  </si>
  <si>
    <t>精途酒店(清远中医院店)</t>
  </si>
  <si>
    <t>120.00</t>
  </si>
  <si>
    <t>2022-04-23 15:40:10</t>
  </si>
  <si>
    <t>2521949</t>
  </si>
  <si>
    <t>北京和平里旅居酒店</t>
  </si>
  <si>
    <t>367.00</t>
  </si>
  <si>
    <t>2022-04-23 18:11:23</t>
  </si>
  <si>
    <t>2521956</t>
  </si>
  <si>
    <t>香港湾仔睿景酒店</t>
  </si>
  <si>
    <t>wong wai Kit</t>
  </si>
  <si>
    <t>2022-04-23 18:18:41</t>
  </si>
  <si>
    <t>2522289</t>
  </si>
  <si>
    <t>格林豪泰商务酒店(菏泽CBD火车站万达广场店)</t>
  </si>
  <si>
    <t>100.00</t>
  </si>
  <si>
    <t>2022-04-23 23:04:33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</si>
</sst>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7" fillId="25" borderId="5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44673</v>
      </c>
      <c r="G2" s="6">
        <v>44674</v>
      </c>
      <c r="H2" s="4">
        <v>1</v>
      </c>
      <c r="I2" s="4">
        <v>1</v>
      </c>
      <c r="J2" s="4">
        <v>1</v>
      </c>
      <c r="K2" s="4" t="s">
        <v>30</v>
      </c>
      <c r="L2" s="4">
        <v>1054</v>
      </c>
      <c r="M2" s="4">
        <v>1054</v>
      </c>
      <c r="N2" s="4" t="s">
        <v>31</v>
      </c>
      <c r="O2" s="4" t="s">
        <v>32</v>
      </c>
      <c r="P2" s="4" t="s">
        <v>33</v>
      </c>
      <c r="Q2" s="4">
        <v>0</v>
      </c>
      <c r="R2" s="7">
        <v>44656</v>
      </c>
      <c r="S2" s="6">
        <v>44689</v>
      </c>
      <c r="T2" s="4" t="s">
        <v>34</v>
      </c>
      <c r="U2" s="4">
        <v>1054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44673</v>
      </c>
      <c r="G3" s="6">
        <v>44674</v>
      </c>
      <c r="H3" s="4">
        <v>1</v>
      </c>
      <c r="I3" s="4">
        <v>1</v>
      </c>
      <c r="J3" s="4">
        <v>1</v>
      </c>
      <c r="K3" s="4" t="s">
        <v>30</v>
      </c>
      <c r="L3" s="4">
        <v>397</v>
      </c>
      <c r="M3" s="4">
        <v>397</v>
      </c>
      <c r="N3" s="4" t="s">
        <v>40</v>
      </c>
      <c r="O3" s="4" t="s">
        <v>32</v>
      </c>
      <c r="P3" s="4" t="s">
        <v>33</v>
      </c>
      <c r="Q3" s="4">
        <v>0</v>
      </c>
      <c r="R3" s="7">
        <v>44664</v>
      </c>
      <c r="S3" s="6">
        <v>44689</v>
      </c>
      <c r="T3" s="4" t="s">
        <v>34</v>
      </c>
      <c r="U3" s="4">
        <v>397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44673</v>
      </c>
      <c r="G4" s="6">
        <v>44674</v>
      </c>
      <c r="H4" s="4">
        <v>1</v>
      </c>
      <c r="I4" s="4">
        <v>1</v>
      </c>
      <c r="J4" s="4">
        <v>1</v>
      </c>
      <c r="K4" s="4" t="s">
        <v>30</v>
      </c>
      <c r="L4" s="4">
        <v>421</v>
      </c>
      <c r="M4" s="4">
        <v>421</v>
      </c>
      <c r="N4" s="4" t="s">
        <v>45</v>
      </c>
      <c r="O4" s="4" t="s">
        <v>32</v>
      </c>
      <c r="P4" s="4" t="s">
        <v>33</v>
      </c>
      <c r="Q4" s="4">
        <v>0</v>
      </c>
      <c r="R4" s="7">
        <v>44664</v>
      </c>
      <c r="S4" s="6">
        <v>44689</v>
      </c>
      <c r="T4" s="4" t="s">
        <v>34</v>
      </c>
      <c r="U4" s="4">
        <v>421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44673</v>
      </c>
      <c r="G5" s="6">
        <v>44674</v>
      </c>
      <c r="H5" s="4">
        <v>1</v>
      </c>
      <c r="I5" s="4">
        <v>1</v>
      </c>
      <c r="J5" s="4">
        <v>1</v>
      </c>
      <c r="K5" s="4" t="s">
        <v>30</v>
      </c>
      <c r="L5" s="4">
        <v>1798</v>
      </c>
      <c r="M5" s="4">
        <v>1798</v>
      </c>
      <c r="N5" s="4" t="s">
        <v>50</v>
      </c>
      <c r="O5" s="4" t="s">
        <v>32</v>
      </c>
      <c r="P5" s="4" t="s">
        <v>33</v>
      </c>
      <c r="Q5" s="4">
        <v>0</v>
      </c>
      <c r="R5" s="7">
        <v>44669</v>
      </c>
      <c r="S5" s="6">
        <v>44689</v>
      </c>
      <c r="T5" s="4" t="s">
        <v>34</v>
      </c>
      <c r="U5" s="4">
        <v>1798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51</v>
      </c>
      <c r="D6" s="4" t="s">
        <v>48</v>
      </c>
      <c r="E6" s="4" t="s">
        <v>49</v>
      </c>
      <c r="F6" s="6">
        <v>44673</v>
      </c>
      <c r="G6" s="6">
        <v>44674</v>
      </c>
      <c r="H6" s="4">
        <v>1</v>
      </c>
      <c r="I6" s="4">
        <v>1</v>
      </c>
      <c r="J6" s="4">
        <v>1</v>
      </c>
      <c r="K6" s="4" t="s">
        <v>30</v>
      </c>
      <c r="L6" s="4">
        <v>-1798</v>
      </c>
      <c r="M6" s="4">
        <v>-1798</v>
      </c>
      <c r="N6" s="4" t="s">
        <v>50</v>
      </c>
      <c r="O6" s="4" t="s">
        <v>32</v>
      </c>
      <c r="P6" s="4" t="s">
        <v>33</v>
      </c>
      <c r="Q6" s="4">
        <v>0</v>
      </c>
      <c r="R6" s="7">
        <v>44669</v>
      </c>
      <c r="S6" s="6">
        <v>44689</v>
      </c>
      <c r="T6" s="4" t="s">
        <v>34</v>
      </c>
      <c r="U6" s="4">
        <v>-1798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44673</v>
      </c>
      <c r="G7" s="6">
        <v>44674</v>
      </c>
      <c r="H7" s="4">
        <v>1</v>
      </c>
      <c r="I7" s="4">
        <v>1</v>
      </c>
      <c r="J7" s="4">
        <v>1</v>
      </c>
      <c r="K7" s="4" t="s">
        <v>30</v>
      </c>
      <c r="L7" s="4">
        <v>616</v>
      </c>
      <c r="M7" s="4">
        <v>616</v>
      </c>
      <c r="N7" s="4" t="s">
        <v>55</v>
      </c>
      <c r="O7" s="4" t="s">
        <v>32</v>
      </c>
      <c r="P7" s="4" t="s">
        <v>33</v>
      </c>
      <c r="Q7" s="4">
        <v>0</v>
      </c>
      <c r="R7" s="7">
        <v>44669</v>
      </c>
      <c r="S7" s="6">
        <v>44689</v>
      </c>
      <c r="T7" s="4" t="s">
        <v>34</v>
      </c>
      <c r="U7" s="4">
        <v>616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44673</v>
      </c>
      <c r="G8" s="6">
        <v>44674</v>
      </c>
      <c r="H8" s="4">
        <v>1</v>
      </c>
      <c r="I8" s="4">
        <v>1</v>
      </c>
      <c r="J8" s="4">
        <v>1</v>
      </c>
      <c r="K8" s="4" t="s">
        <v>30</v>
      </c>
      <c r="L8" s="4">
        <v>188</v>
      </c>
      <c r="M8" s="4">
        <v>188</v>
      </c>
      <c r="N8" s="4" t="s">
        <v>60</v>
      </c>
      <c r="O8" s="4" t="s">
        <v>32</v>
      </c>
      <c r="P8" s="4" t="s">
        <v>33</v>
      </c>
      <c r="Q8" s="4">
        <v>0</v>
      </c>
      <c r="R8" s="7">
        <v>44669</v>
      </c>
      <c r="S8" s="6">
        <v>44689</v>
      </c>
      <c r="T8" s="4" t="s">
        <v>34</v>
      </c>
      <c r="U8" s="4">
        <v>188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38</v>
      </c>
      <c r="E9" s="4" t="s">
        <v>44</v>
      </c>
      <c r="F9" s="6">
        <v>44673</v>
      </c>
      <c r="G9" s="6">
        <v>44674</v>
      </c>
      <c r="H9" s="4">
        <v>1</v>
      </c>
      <c r="I9" s="4">
        <v>1</v>
      </c>
      <c r="J9" s="4">
        <v>1</v>
      </c>
      <c r="K9" s="4" t="s">
        <v>30</v>
      </c>
      <c r="L9" s="4">
        <v>421</v>
      </c>
      <c r="M9" s="4">
        <v>421</v>
      </c>
      <c r="N9" s="4" t="s">
        <v>63</v>
      </c>
      <c r="O9" s="4" t="s">
        <v>32</v>
      </c>
      <c r="P9" s="4" t="s">
        <v>33</v>
      </c>
      <c r="Q9" s="4">
        <v>0</v>
      </c>
      <c r="R9" s="7">
        <v>44670</v>
      </c>
      <c r="S9" s="6">
        <v>44689</v>
      </c>
      <c r="T9" s="4" t="s">
        <v>34</v>
      </c>
      <c r="U9" s="4">
        <v>421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44671</v>
      </c>
      <c r="G10" s="6">
        <v>44674</v>
      </c>
      <c r="H10" s="4">
        <v>1</v>
      </c>
      <c r="I10" s="4">
        <v>3</v>
      </c>
      <c r="J10" s="4">
        <v>3</v>
      </c>
      <c r="K10" s="4" t="s">
        <v>30</v>
      </c>
      <c r="L10" s="4">
        <v>445</v>
      </c>
      <c r="M10" s="4">
        <v>445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44671</v>
      </c>
      <c r="S10" s="6">
        <v>44689</v>
      </c>
      <c r="T10" s="4" t="s">
        <v>34</v>
      </c>
      <c r="U10" s="4">
        <v>445</v>
      </c>
      <c r="V10" s="4">
        <v>0</v>
      </c>
      <c r="W10" s="4">
        <v>0</v>
      </c>
      <c r="X10" s="4" t="s">
        <v>35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44673</v>
      </c>
      <c r="G11" s="6">
        <v>44674</v>
      </c>
      <c r="H11" s="4">
        <v>1</v>
      </c>
      <c r="I11" s="4">
        <v>1</v>
      </c>
      <c r="J11" s="4">
        <v>1</v>
      </c>
      <c r="K11" s="4" t="s">
        <v>30</v>
      </c>
      <c r="L11" s="4">
        <v>175</v>
      </c>
      <c r="M11" s="4">
        <v>175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44671</v>
      </c>
      <c r="S11" s="6">
        <v>44689</v>
      </c>
      <c r="T11" s="4" t="s">
        <v>34</v>
      </c>
      <c r="U11" s="4">
        <v>175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38</v>
      </c>
      <c r="E12" s="4" t="s">
        <v>44</v>
      </c>
      <c r="F12" s="6">
        <v>44673</v>
      </c>
      <c r="G12" s="6">
        <v>44674</v>
      </c>
      <c r="H12" s="4">
        <v>1</v>
      </c>
      <c r="I12" s="4">
        <v>1</v>
      </c>
      <c r="J12" s="4">
        <v>1</v>
      </c>
      <c r="K12" s="4" t="s">
        <v>30</v>
      </c>
      <c r="L12" s="4">
        <v>434</v>
      </c>
      <c r="M12" s="4">
        <v>434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44672</v>
      </c>
      <c r="S12" s="6">
        <v>44689</v>
      </c>
      <c r="T12" s="4" t="s">
        <v>34</v>
      </c>
      <c r="U12" s="4">
        <v>434</v>
      </c>
      <c r="V12" s="4">
        <v>0</v>
      </c>
      <c r="W12" s="4">
        <v>0</v>
      </c>
      <c r="X12" s="4" t="s">
        <v>35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44673</v>
      </c>
      <c r="G13" s="6">
        <v>44674</v>
      </c>
      <c r="H13" s="4">
        <v>1</v>
      </c>
      <c r="I13" s="4">
        <v>1</v>
      </c>
      <c r="J13" s="4">
        <v>1</v>
      </c>
      <c r="K13" s="4" t="s">
        <v>30</v>
      </c>
      <c r="L13" s="4">
        <v>155</v>
      </c>
      <c r="M13" s="4">
        <v>155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44673</v>
      </c>
      <c r="S13" s="6">
        <v>44689</v>
      </c>
      <c r="T13" s="4" t="s">
        <v>34</v>
      </c>
      <c r="U13" s="4">
        <v>155</v>
      </c>
      <c r="V13" s="4">
        <v>0</v>
      </c>
      <c r="W13" s="4">
        <v>0</v>
      </c>
      <c r="X13" s="4" t="s">
        <v>82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44673</v>
      </c>
      <c r="G14" s="6">
        <v>44674</v>
      </c>
      <c r="H14" s="4">
        <v>1</v>
      </c>
      <c r="I14" s="4">
        <v>1</v>
      </c>
      <c r="J14" s="4">
        <v>1</v>
      </c>
      <c r="K14" s="4" t="s">
        <v>30</v>
      </c>
      <c r="L14" s="4">
        <v>195</v>
      </c>
      <c r="M14" s="4">
        <v>195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44673</v>
      </c>
      <c r="S14" s="6">
        <v>44689</v>
      </c>
      <c r="T14" s="4" t="s">
        <v>34</v>
      </c>
      <c r="U14" s="4">
        <v>195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44673</v>
      </c>
      <c r="G15" s="6">
        <v>44674</v>
      </c>
      <c r="H15" s="4">
        <v>1</v>
      </c>
      <c r="I15" s="4">
        <v>1</v>
      </c>
      <c r="J15" s="4">
        <v>1</v>
      </c>
      <c r="K15" s="4" t="s">
        <v>30</v>
      </c>
      <c r="L15" s="4">
        <v>60</v>
      </c>
      <c r="M15" s="4">
        <v>60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44673</v>
      </c>
      <c r="S15" s="6">
        <v>44689</v>
      </c>
      <c r="T15" s="4" t="s">
        <v>34</v>
      </c>
      <c r="U15" s="4">
        <v>60</v>
      </c>
      <c r="V15" s="4">
        <v>0</v>
      </c>
      <c r="W15" s="4">
        <v>0</v>
      </c>
      <c r="X15" s="4" t="s">
        <v>91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44673</v>
      </c>
      <c r="G16" s="6">
        <v>44674</v>
      </c>
      <c r="H16" s="4">
        <v>1</v>
      </c>
      <c r="I16" s="4">
        <v>1</v>
      </c>
      <c r="J16" s="4">
        <v>1</v>
      </c>
      <c r="K16" s="4" t="s">
        <v>30</v>
      </c>
      <c r="L16" s="4">
        <v>155</v>
      </c>
      <c r="M16" s="4">
        <v>155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44673</v>
      </c>
      <c r="S16" s="6">
        <v>44689</v>
      </c>
      <c r="T16" s="4" t="s">
        <v>34</v>
      </c>
      <c r="U16" s="4">
        <v>155</v>
      </c>
      <c r="V16" s="4">
        <v>0</v>
      </c>
      <c r="W16" s="4">
        <v>0</v>
      </c>
      <c r="X16" s="4" t="s">
        <v>96</v>
      </c>
      <c r="Y16" s="4" t="s">
        <v>35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44673</v>
      </c>
      <c r="G17" s="6">
        <v>44674</v>
      </c>
      <c r="H17" s="4">
        <v>1</v>
      </c>
      <c r="I17" s="4">
        <v>1</v>
      </c>
      <c r="J17" s="4">
        <v>1</v>
      </c>
      <c r="K17" s="4" t="s">
        <v>30</v>
      </c>
      <c r="L17" s="4">
        <v>151</v>
      </c>
      <c r="M17" s="4">
        <v>151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44673</v>
      </c>
      <c r="S17" s="6">
        <v>44689</v>
      </c>
      <c r="T17" s="4" t="s">
        <v>34</v>
      </c>
      <c r="U17" s="4">
        <v>151</v>
      </c>
      <c r="V17" s="4">
        <v>0</v>
      </c>
      <c r="W17" s="4">
        <v>0</v>
      </c>
      <c r="X17" s="4" t="s">
        <v>101</v>
      </c>
      <c r="Y17" s="4" t="s">
        <v>35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44673</v>
      </c>
      <c r="G18" s="6">
        <v>44674</v>
      </c>
      <c r="H18" s="4">
        <v>1</v>
      </c>
      <c r="I18" s="4">
        <v>1</v>
      </c>
      <c r="J18" s="4">
        <v>1</v>
      </c>
      <c r="K18" s="4" t="s">
        <v>30</v>
      </c>
      <c r="L18" s="4">
        <v>97</v>
      </c>
      <c r="M18" s="4">
        <v>97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44673</v>
      </c>
      <c r="S18" s="6">
        <v>44689</v>
      </c>
      <c r="T18" s="4" t="s">
        <v>34</v>
      </c>
      <c r="U18" s="4">
        <v>97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44673</v>
      </c>
      <c r="G19" s="6">
        <v>44674</v>
      </c>
      <c r="H19" s="4">
        <v>1</v>
      </c>
      <c r="I19" s="4">
        <v>1</v>
      </c>
      <c r="J19" s="4">
        <v>1</v>
      </c>
      <c r="K19" s="4" t="s">
        <v>30</v>
      </c>
      <c r="L19" s="4">
        <v>93</v>
      </c>
      <c r="M19" s="4">
        <v>93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44673</v>
      </c>
      <c r="S19" s="6">
        <v>44689</v>
      </c>
      <c r="T19" s="4" t="s">
        <v>34</v>
      </c>
      <c r="U19" s="4">
        <v>93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44673</v>
      </c>
      <c r="G20" s="6">
        <v>44674</v>
      </c>
      <c r="H20" s="4">
        <v>1</v>
      </c>
      <c r="I20" s="4">
        <v>1</v>
      </c>
      <c r="J20" s="4">
        <v>1</v>
      </c>
      <c r="K20" s="4" t="s">
        <v>30</v>
      </c>
      <c r="L20" s="4">
        <v>99</v>
      </c>
      <c r="M20" s="4">
        <v>99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44673</v>
      </c>
      <c r="S20" s="6">
        <v>44689</v>
      </c>
      <c r="T20" s="4" t="s">
        <v>34</v>
      </c>
      <c r="U20" s="4">
        <v>99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44673</v>
      </c>
      <c r="G21" s="6">
        <v>44674</v>
      </c>
      <c r="H21" s="4">
        <v>1</v>
      </c>
      <c r="I21" s="4">
        <v>1</v>
      </c>
      <c r="J21" s="4">
        <v>1</v>
      </c>
      <c r="K21" s="4" t="s">
        <v>30</v>
      </c>
      <c r="L21" s="4">
        <v>107</v>
      </c>
      <c r="M21" s="4">
        <v>107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44673</v>
      </c>
      <c r="S21" s="6">
        <v>44689</v>
      </c>
      <c r="T21" s="4" t="s">
        <v>34</v>
      </c>
      <c r="U21" s="4">
        <v>107</v>
      </c>
      <c r="V21" s="4">
        <v>0</v>
      </c>
      <c r="W21" s="4">
        <v>0</v>
      </c>
      <c r="X21" s="4" t="s">
        <v>35</v>
      </c>
      <c r="Y21" s="4" t="s">
        <v>118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120</v>
      </c>
      <c r="E22" s="4" t="s">
        <v>121</v>
      </c>
      <c r="F22" s="6">
        <v>44673</v>
      </c>
      <c r="G22" s="6">
        <v>44674</v>
      </c>
      <c r="H22" s="4">
        <v>1</v>
      </c>
      <c r="I22" s="4">
        <v>1</v>
      </c>
      <c r="J22" s="4">
        <v>1</v>
      </c>
      <c r="K22" s="4" t="s">
        <v>30</v>
      </c>
      <c r="L22" s="4">
        <v>248</v>
      </c>
      <c r="M22" s="4">
        <v>248</v>
      </c>
      <c r="N22" s="4" t="s">
        <v>122</v>
      </c>
      <c r="O22" s="4" t="s">
        <v>32</v>
      </c>
      <c r="P22" s="4" t="s">
        <v>33</v>
      </c>
      <c r="Q22" s="4">
        <v>0</v>
      </c>
      <c r="R22" s="7">
        <v>44673</v>
      </c>
      <c r="S22" s="6">
        <v>44689</v>
      </c>
      <c r="T22" s="4" t="s">
        <v>34</v>
      </c>
      <c r="U22" s="4">
        <v>248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44673</v>
      </c>
      <c r="G23" s="6">
        <v>44674</v>
      </c>
      <c r="H23" s="4">
        <v>1</v>
      </c>
      <c r="I23" s="4">
        <v>1</v>
      </c>
      <c r="J23" s="4">
        <v>1</v>
      </c>
      <c r="K23" s="4" t="s">
        <v>30</v>
      </c>
      <c r="L23" s="4">
        <v>133</v>
      </c>
      <c r="M23" s="4">
        <v>133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44673</v>
      </c>
      <c r="S23" s="6">
        <v>44689</v>
      </c>
      <c r="T23" s="4" t="s">
        <v>34</v>
      </c>
      <c r="U23" s="4">
        <v>133</v>
      </c>
      <c r="V23" s="4">
        <v>0</v>
      </c>
      <c r="W23" s="4">
        <v>0</v>
      </c>
      <c r="X23" s="4" t="s">
        <v>127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44673</v>
      </c>
      <c r="G24" s="6">
        <v>44674</v>
      </c>
      <c r="H24" s="4">
        <v>1</v>
      </c>
      <c r="I24" s="4">
        <v>1</v>
      </c>
      <c r="J24" s="4">
        <v>1</v>
      </c>
      <c r="K24" s="4" t="s">
        <v>30</v>
      </c>
      <c r="L24" s="4">
        <v>184</v>
      </c>
      <c r="M24" s="4">
        <v>184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44673</v>
      </c>
      <c r="S24" s="6">
        <v>44689</v>
      </c>
      <c r="T24" s="4" t="s">
        <v>34</v>
      </c>
      <c r="U24" s="4">
        <v>184</v>
      </c>
      <c r="V24" s="4">
        <v>0</v>
      </c>
      <c r="W24" s="4">
        <v>0</v>
      </c>
      <c r="X24" s="4" t="s">
        <v>35</v>
      </c>
      <c r="Y24" s="4" t="s">
        <v>132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44673</v>
      </c>
      <c r="G25" s="6">
        <v>44674</v>
      </c>
      <c r="H25" s="4">
        <v>1</v>
      </c>
      <c r="I25" s="4">
        <v>1</v>
      </c>
      <c r="J25" s="4">
        <v>1</v>
      </c>
      <c r="K25" s="4" t="s">
        <v>30</v>
      </c>
      <c r="L25" s="4">
        <v>87</v>
      </c>
      <c r="M25" s="4">
        <v>87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44673</v>
      </c>
      <c r="S25" s="6">
        <v>44689</v>
      </c>
      <c r="T25" s="4" t="s">
        <v>34</v>
      </c>
      <c r="U25" s="4">
        <v>87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92</v>
      </c>
      <c r="B26" s="4" t="s">
        <v>26</v>
      </c>
      <c r="C26" s="4" t="s">
        <v>51</v>
      </c>
      <c r="D26" s="4" t="s">
        <v>93</v>
      </c>
      <c r="E26" s="4" t="s">
        <v>94</v>
      </c>
      <c r="F26" s="6">
        <v>44673</v>
      </c>
      <c r="G26" s="6">
        <v>44674</v>
      </c>
      <c r="H26" s="4">
        <v>1</v>
      </c>
      <c r="I26" s="4">
        <v>1</v>
      </c>
      <c r="J26" s="4">
        <v>1</v>
      </c>
      <c r="K26" s="4" t="s">
        <v>30</v>
      </c>
      <c r="L26" s="4">
        <v>-155</v>
      </c>
      <c r="M26" s="4">
        <v>-155</v>
      </c>
      <c r="N26" s="4" t="s">
        <v>95</v>
      </c>
      <c r="O26" s="4" t="s">
        <v>32</v>
      </c>
      <c r="P26" s="4" t="s">
        <v>33</v>
      </c>
      <c r="Q26" s="4">
        <v>0</v>
      </c>
      <c r="R26" s="7">
        <v>44673</v>
      </c>
      <c r="S26" s="6">
        <v>44689</v>
      </c>
      <c r="T26" s="4" t="s">
        <v>34</v>
      </c>
      <c r="U26" s="4">
        <v>-155</v>
      </c>
      <c r="V26" s="4">
        <v>0</v>
      </c>
      <c r="W26" s="4">
        <v>0</v>
      </c>
      <c r="X26" s="4" t="s">
        <v>96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44674</v>
      </c>
      <c r="G27" s="6">
        <v>44675</v>
      </c>
      <c r="H27" s="4">
        <v>1</v>
      </c>
      <c r="I27" s="4">
        <v>1</v>
      </c>
      <c r="J27" s="4">
        <v>1</v>
      </c>
      <c r="K27" s="4" t="s">
        <v>30</v>
      </c>
      <c r="L27" s="4">
        <v>705</v>
      </c>
      <c r="M27" s="4">
        <v>705</v>
      </c>
      <c r="N27" s="4" t="s">
        <v>140</v>
      </c>
      <c r="O27" s="4" t="s">
        <v>141</v>
      </c>
      <c r="P27" s="4" t="s">
        <v>33</v>
      </c>
      <c r="Q27" s="4">
        <v>0</v>
      </c>
      <c r="R27" s="7">
        <v>44649</v>
      </c>
      <c r="S27" s="6">
        <v>44690</v>
      </c>
      <c r="T27" s="4" t="s">
        <v>34</v>
      </c>
      <c r="U27" s="4">
        <v>705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44674</v>
      </c>
      <c r="G28" s="6">
        <v>44675</v>
      </c>
      <c r="H28" s="4">
        <v>1</v>
      </c>
      <c r="I28" s="4">
        <v>1</v>
      </c>
      <c r="J28" s="4">
        <v>1</v>
      </c>
      <c r="K28" s="4" t="s">
        <v>30</v>
      </c>
      <c r="L28" s="4">
        <v>508</v>
      </c>
      <c r="M28" s="4">
        <v>508</v>
      </c>
      <c r="N28" s="4" t="s">
        <v>145</v>
      </c>
      <c r="O28" s="4" t="s">
        <v>141</v>
      </c>
      <c r="P28" s="4" t="s">
        <v>33</v>
      </c>
      <c r="Q28" s="4">
        <v>0</v>
      </c>
      <c r="R28" s="7">
        <v>44661</v>
      </c>
      <c r="S28" s="6">
        <v>44690</v>
      </c>
      <c r="T28" s="4" t="s">
        <v>34</v>
      </c>
      <c r="U28" s="4">
        <v>508</v>
      </c>
      <c r="V28" s="4">
        <v>0</v>
      </c>
      <c r="W28" s="4">
        <v>0</v>
      </c>
      <c r="X28" s="4" t="s">
        <v>35</v>
      </c>
      <c r="Y28" s="4" t="s">
        <v>146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44674</v>
      </c>
      <c r="G29" s="6">
        <v>44675</v>
      </c>
      <c r="H29" s="4">
        <v>1</v>
      </c>
      <c r="I29" s="4">
        <v>1</v>
      </c>
      <c r="J29" s="4">
        <v>1</v>
      </c>
      <c r="K29" s="4" t="s">
        <v>30</v>
      </c>
      <c r="L29" s="4">
        <v>1050</v>
      </c>
      <c r="M29" s="4">
        <v>1050</v>
      </c>
      <c r="N29" s="4" t="s">
        <v>150</v>
      </c>
      <c r="O29" s="4" t="s">
        <v>141</v>
      </c>
      <c r="P29" s="4" t="s">
        <v>33</v>
      </c>
      <c r="Q29" s="4">
        <v>0</v>
      </c>
      <c r="R29" s="7">
        <v>44664</v>
      </c>
      <c r="S29" s="6">
        <v>44690</v>
      </c>
      <c r="T29" s="4" t="s">
        <v>34</v>
      </c>
      <c r="U29" s="4">
        <v>1050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147</v>
      </c>
      <c r="B30" s="4" t="s">
        <v>26</v>
      </c>
      <c r="C30" s="4" t="s">
        <v>51</v>
      </c>
      <c r="D30" s="4" t="s">
        <v>148</v>
      </c>
      <c r="E30" s="4" t="s">
        <v>149</v>
      </c>
      <c r="F30" s="6">
        <v>44674</v>
      </c>
      <c r="G30" s="6">
        <v>44675</v>
      </c>
      <c r="H30" s="4">
        <v>1</v>
      </c>
      <c r="I30" s="4">
        <v>1</v>
      </c>
      <c r="J30" s="4">
        <v>1</v>
      </c>
      <c r="K30" s="4" t="s">
        <v>30</v>
      </c>
      <c r="L30" s="4">
        <v>-1050</v>
      </c>
      <c r="M30" s="4">
        <v>-1050</v>
      </c>
      <c r="N30" s="4" t="s">
        <v>150</v>
      </c>
      <c r="O30" s="4" t="s">
        <v>141</v>
      </c>
      <c r="P30" s="4" t="s">
        <v>33</v>
      </c>
      <c r="Q30" s="4">
        <v>0</v>
      </c>
      <c r="R30" s="7">
        <v>44664</v>
      </c>
      <c r="S30" s="6">
        <v>44690</v>
      </c>
      <c r="T30" s="4" t="s">
        <v>34</v>
      </c>
      <c r="U30" s="4">
        <v>-1050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151</v>
      </c>
      <c r="B31" s="4" t="s">
        <v>26</v>
      </c>
      <c r="C31" s="4" t="s">
        <v>27</v>
      </c>
      <c r="D31" s="4" t="s">
        <v>38</v>
      </c>
      <c r="E31" s="4" t="s">
        <v>44</v>
      </c>
      <c r="F31" s="6">
        <v>44673</v>
      </c>
      <c r="G31" s="6">
        <v>44675</v>
      </c>
      <c r="H31" s="4">
        <v>1</v>
      </c>
      <c r="I31" s="4">
        <v>2</v>
      </c>
      <c r="J31" s="4">
        <v>2</v>
      </c>
      <c r="K31" s="4" t="s">
        <v>30</v>
      </c>
      <c r="L31" s="4">
        <v>951</v>
      </c>
      <c r="M31" s="4">
        <v>951</v>
      </c>
      <c r="N31" s="4" t="s">
        <v>152</v>
      </c>
      <c r="O31" s="4" t="s">
        <v>141</v>
      </c>
      <c r="P31" s="4" t="s">
        <v>33</v>
      </c>
      <c r="Q31" s="4">
        <v>0</v>
      </c>
      <c r="R31" s="7">
        <v>44668</v>
      </c>
      <c r="S31" s="6">
        <v>44690</v>
      </c>
      <c r="T31" s="4" t="s">
        <v>34</v>
      </c>
      <c r="U31" s="4">
        <v>951</v>
      </c>
      <c r="V31" s="4">
        <v>0</v>
      </c>
      <c r="W31" s="4">
        <v>0</v>
      </c>
      <c r="X31" s="4" t="s">
        <v>153</v>
      </c>
      <c r="Y31" s="4" t="s">
        <v>154</v>
      </c>
    </row>
    <row r="32" s="4" customFormat="1" spans="1:25">
      <c r="A32" s="4" t="s">
        <v>155</v>
      </c>
      <c r="B32" s="4" t="s">
        <v>26</v>
      </c>
      <c r="C32" s="4" t="s">
        <v>27</v>
      </c>
      <c r="D32" s="4" t="s">
        <v>156</v>
      </c>
      <c r="E32" s="4" t="s">
        <v>157</v>
      </c>
      <c r="F32" s="6">
        <v>44674</v>
      </c>
      <c r="G32" s="6">
        <v>44675</v>
      </c>
      <c r="H32" s="4">
        <v>1</v>
      </c>
      <c r="I32" s="4">
        <v>1</v>
      </c>
      <c r="J32" s="4">
        <v>1</v>
      </c>
      <c r="K32" s="4" t="s">
        <v>30</v>
      </c>
      <c r="L32" s="4">
        <v>1777</v>
      </c>
      <c r="M32" s="4">
        <v>1777</v>
      </c>
      <c r="N32" s="4" t="s">
        <v>158</v>
      </c>
      <c r="O32" s="4" t="s">
        <v>141</v>
      </c>
      <c r="P32" s="4" t="s">
        <v>33</v>
      </c>
      <c r="Q32" s="4">
        <v>0</v>
      </c>
      <c r="R32" s="7">
        <v>44668</v>
      </c>
      <c r="S32" s="6">
        <v>44690</v>
      </c>
      <c r="T32" s="4" t="s">
        <v>34</v>
      </c>
      <c r="U32" s="4">
        <v>1777</v>
      </c>
      <c r="V32" s="4">
        <v>0</v>
      </c>
      <c r="W32" s="4">
        <v>0</v>
      </c>
      <c r="X32" s="4" t="s">
        <v>35</v>
      </c>
      <c r="Y32" s="4" t="s">
        <v>159</v>
      </c>
    </row>
    <row r="33" s="4" customFormat="1" spans="1:25">
      <c r="A33" s="4" t="s">
        <v>160</v>
      </c>
      <c r="B33" s="4" t="s">
        <v>26</v>
      </c>
      <c r="C33" s="4" t="s">
        <v>27</v>
      </c>
      <c r="D33" s="4" t="s">
        <v>53</v>
      </c>
      <c r="E33" s="4" t="s">
        <v>54</v>
      </c>
      <c r="F33" s="6">
        <v>44674</v>
      </c>
      <c r="G33" s="6">
        <v>44675</v>
      </c>
      <c r="H33" s="4">
        <v>1</v>
      </c>
      <c r="I33" s="4">
        <v>1</v>
      </c>
      <c r="J33" s="4">
        <v>1</v>
      </c>
      <c r="K33" s="4" t="s">
        <v>30</v>
      </c>
      <c r="L33" s="4">
        <v>822</v>
      </c>
      <c r="M33" s="4">
        <v>822</v>
      </c>
      <c r="N33" s="4" t="s">
        <v>161</v>
      </c>
      <c r="O33" s="4" t="s">
        <v>141</v>
      </c>
      <c r="P33" s="4" t="s">
        <v>33</v>
      </c>
      <c r="Q33" s="4">
        <v>0</v>
      </c>
      <c r="R33" s="7">
        <v>44670</v>
      </c>
      <c r="S33" s="6">
        <v>44690</v>
      </c>
      <c r="T33" s="4" t="s">
        <v>34</v>
      </c>
      <c r="U33" s="4">
        <v>822</v>
      </c>
      <c r="V33" s="4">
        <v>0</v>
      </c>
      <c r="W33" s="4">
        <v>0</v>
      </c>
      <c r="X33" s="4" t="s">
        <v>162</v>
      </c>
      <c r="Y33" s="4" t="s">
        <v>35</v>
      </c>
    </row>
    <row r="34" s="4" customFormat="1" spans="1:25">
      <c r="A34" s="4" t="s">
        <v>160</v>
      </c>
      <c r="B34" s="4" t="s">
        <v>26</v>
      </c>
      <c r="C34" s="4" t="s">
        <v>51</v>
      </c>
      <c r="D34" s="4" t="s">
        <v>53</v>
      </c>
      <c r="E34" s="4" t="s">
        <v>54</v>
      </c>
      <c r="F34" s="6">
        <v>44674</v>
      </c>
      <c r="G34" s="6">
        <v>44675</v>
      </c>
      <c r="H34" s="4">
        <v>1</v>
      </c>
      <c r="I34" s="4">
        <v>1</v>
      </c>
      <c r="J34" s="4">
        <v>1</v>
      </c>
      <c r="K34" s="4" t="s">
        <v>30</v>
      </c>
      <c r="L34" s="4">
        <v>-822</v>
      </c>
      <c r="M34" s="4">
        <v>-822</v>
      </c>
      <c r="N34" s="4" t="s">
        <v>161</v>
      </c>
      <c r="O34" s="4" t="s">
        <v>141</v>
      </c>
      <c r="P34" s="4" t="s">
        <v>33</v>
      </c>
      <c r="Q34" s="4">
        <v>0</v>
      </c>
      <c r="R34" s="7">
        <v>44670</v>
      </c>
      <c r="S34" s="6">
        <v>44690</v>
      </c>
      <c r="T34" s="4" t="s">
        <v>34</v>
      </c>
      <c r="U34" s="4">
        <v>-822</v>
      </c>
      <c r="V34" s="4">
        <v>0</v>
      </c>
      <c r="W34" s="4">
        <v>0</v>
      </c>
      <c r="X34" s="4" t="s">
        <v>162</v>
      </c>
      <c r="Y34" s="4" t="s">
        <v>35</v>
      </c>
    </row>
    <row r="35" s="4" customFormat="1" spans="1:25">
      <c r="A35" s="4" t="s">
        <v>163</v>
      </c>
      <c r="B35" s="4" t="s">
        <v>26</v>
      </c>
      <c r="C35" s="4" t="s">
        <v>27</v>
      </c>
      <c r="D35" s="4" t="s">
        <v>164</v>
      </c>
      <c r="E35" s="4" t="s">
        <v>165</v>
      </c>
      <c r="F35" s="6">
        <v>44670</v>
      </c>
      <c r="G35" s="6">
        <v>44675</v>
      </c>
      <c r="H35" s="4">
        <v>1</v>
      </c>
      <c r="I35" s="4">
        <v>5</v>
      </c>
      <c r="J35" s="4">
        <v>5</v>
      </c>
      <c r="K35" s="4" t="s">
        <v>30</v>
      </c>
      <c r="L35" s="4">
        <v>530</v>
      </c>
      <c r="M35" s="4">
        <v>530</v>
      </c>
      <c r="N35" s="4" t="s">
        <v>166</v>
      </c>
      <c r="O35" s="4" t="s">
        <v>141</v>
      </c>
      <c r="P35" s="4" t="s">
        <v>33</v>
      </c>
      <c r="Q35" s="4">
        <v>0</v>
      </c>
      <c r="R35" s="7">
        <v>44670</v>
      </c>
      <c r="S35" s="6">
        <v>44690</v>
      </c>
      <c r="T35" s="4" t="s">
        <v>34</v>
      </c>
      <c r="U35" s="4">
        <v>530</v>
      </c>
      <c r="V35" s="4">
        <v>0</v>
      </c>
      <c r="W35" s="4">
        <v>0</v>
      </c>
      <c r="X35" s="4" t="s">
        <v>167</v>
      </c>
      <c r="Y35" s="4" t="s">
        <v>35</v>
      </c>
    </row>
    <row r="36" s="4" customFormat="1" spans="1:25">
      <c r="A36" s="4" t="s">
        <v>168</v>
      </c>
      <c r="B36" s="4" t="s">
        <v>26</v>
      </c>
      <c r="C36" s="4" t="s">
        <v>27</v>
      </c>
      <c r="D36" s="4" t="s">
        <v>169</v>
      </c>
      <c r="E36" s="4" t="s">
        <v>170</v>
      </c>
      <c r="F36" s="6">
        <v>44674</v>
      </c>
      <c r="G36" s="6">
        <v>44675</v>
      </c>
      <c r="H36" s="4">
        <v>1</v>
      </c>
      <c r="I36" s="4">
        <v>1</v>
      </c>
      <c r="J36" s="4">
        <v>1</v>
      </c>
      <c r="K36" s="4" t="s">
        <v>30</v>
      </c>
      <c r="L36" s="4">
        <v>570</v>
      </c>
      <c r="M36" s="4">
        <v>570</v>
      </c>
      <c r="N36" s="4" t="s">
        <v>171</v>
      </c>
      <c r="O36" s="4" t="s">
        <v>141</v>
      </c>
      <c r="P36" s="4" t="s">
        <v>33</v>
      </c>
      <c r="Q36" s="4">
        <v>0</v>
      </c>
      <c r="R36" s="7">
        <v>44671</v>
      </c>
      <c r="S36" s="6">
        <v>44690</v>
      </c>
      <c r="T36" s="4" t="s">
        <v>34</v>
      </c>
      <c r="U36" s="4">
        <v>570</v>
      </c>
      <c r="V36" s="4">
        <v>0</v>
      </c>
      <c r="W36" s="4">
        <v>0</v>
      </c>
      <c r="X36" s="4" t="s">
        <v>35</v>
      </c>
      <c r="Y36" s="4" t="s">
        <v>172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175</v>
      </c>
      <c r="F37" s="6">
        <v>44673</v>
      </c>
      <c r="G37" s="6">
        <v>44675</v>
      </c>
      <c r="H37" s="4">
        <v>1</v>
      </c>
      <c r="I37" s="4">
        <v>2</v>
      </c>
      <c r="J37" s="4">
        <v>2</v>
      </c>
      <c r="K37" s="4" t="s">
        <v>30</v>
      </c>
      <c r="L37" s="4">
        <v>212</v>
      </c>
      <c r="M37" s="4">
        <v>212</v>
      </c>
      <c r="N37" s="4" t="s">
        <v>176</v>
      </c>
      <c r="O37" s="4" t="s">
        <v>141</v>
      </c>
      <c r="P37" s="4" t="s">
        <v>33</v>
      </c>
      <c r="Q37" s="4">
        <v>0</v>
      </c>
      <c r="R37" s="7">
        <v>44671</v>
      </c>
      <c r="S37" s="6">
        <v>44690</v>
      </c>
      <c r="T37" s="4" t="s">
        <v>34</v>
      </c>
      <c r="U37" s="4">
        <v>212</v>
      </c>
      <c r="V37" s="4">
        <v>0</v>
      </c>
      <c r="W37" s="4">
        <v>0</v>
      </c>
      <c r="X37" s="4" t="s">
        <v>177</v>
      </c>
      <c r="Y37" s="4" t="s">
        <v>35</v>
      </c>
    </row>
    <row r="38" s="4" customFormat="1" spans="1:25">
      <c r="A38" s="4" t="s">
        <v>178</v>
      </c>
      <c r="B38" s="4" t="s">
        <v>26</v>
      </c>
      <c r="C38" s="4" t="s">
        <v>27</v>
      </c>
      <c r="D38" s="4" t="s">
        <v>174</v>
      </c>
      <c r="E38" s="4" t="s">
        <v>175</v>
      </c>
      <c r="F38" s="6">
        <v>44673</v>
      </c>
      <c r="G38" s="6">
        <v>44675</v>
      </c>
      <c r="H38" s="4">
        <v>1</v>
      </c>
      <c r="I38" s="4">
        <v>2</v>
      </c>
      <c r="J38" s="4">
        <v>2</v>
      </c>
      <c r="K38" s="4" t="s">
        <v>30</v>
      </c>
      <c r="L38" s="4">
        <v>212</v>
      </c>
      <c r="M38" s="4">
        <v>212</v>
      </c>
      <c r="N38" s="4" t="s">
        <v>179</v>
      </c>
      <c r="O38" s="4" t="s">
        <v>141</v>
      </c>
      <c r="P38" s="4" t="s">
        <v>33</v>
      </c>
      <c r="Q38" s="4">
        <v>0</v>
      </c>
      <c r="R38" s="7">
        <v>44672</v>
      </c>
      <c r="S38" s="6">
        <v>44690</v>
      </c>
      <c r="T38" s="4" t="s">
        <v>34</v>
      </c>
      <c r="U38" s="4">
        <v>212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180</v>
      </c>
      <c r="B39" s="4" t="s">
        <v>26</v>
      </c>
      <c r="C39" s="4" t="s">
        <v>27</v>
      </c>
      <c r="D39" s="4" t="s">
        <v>174</v>
      </c>
      <c r="E39" s="4" t="s">
        <v>175</v>
      </c>
      <c r="F39" s="6">
        <v>44673</v>
      </c>
      <c r="G39" s="6">
        <v>44675</v>
      </c>
      <c r="H39" s="4">
        <v>1</v>
      </c>
      <c r="I39" s="4">
        <v>2</v>
      </c>
      <c r="J39" s="4">
        <v>2</v>
      </c>
      <c r="K39" s="4" t="s">
        <v>30</v>
      </c>
      <c r="L39" s="4">
        <v>212</v>
      </c>
      <c r="M39" s="4">
        <v>212</v>
      </c>
      <c r="N39" s="4" t="s">
        <v>181</v>
      </c>
      <c r="O39" s="4" t="s">
        <v>141</v>
      </c>
      <c r="P39" s="4" t="s">
        <v>33</v>
      </c>
      <c r="Q39" s="4">
        <v>0</v>
      </c>
      <c r="R39" s="7">
        <v>44672</v>
      </c>
      <c r="S39" s="6">
        <v>44690</v>
      </c>
      <c r="T39" s="4" t="s">
        <v>34</v>
      </c>
      <c r="U39" s="4">
        <v>212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182</v>
      </c>
      <c r="B40" s="4" t="s">
        <v>26</v>
      </c>
      <c r="C40" s="4" t="s">
        <v>27</v>
      </c>
      <c r="D40" s="4" t="s">
        <v>183</v>
      </c>
      <c r="E40" s="4" t="s">
        <v>184</v>
      </c>
      <c r="F40" s="6">
        <v>44674</v>
      </c>
      <c r="G40" s="6">
        <v>44675</v>
      </c>
      <c r="H40" s="4">
        <v>1</v>
      </c>
      <c r="I40" s="4">
        <v>1</v>
      </c>
      <c r="J40" s="4">
        <v>1</v>
      </c>
      <c r="K40" s="4" t="s">
        <v>30</v>
      </c>
      <c r="L40" s="4">
        <v>300</v>
      </c>
      <c r="M40" s="4">
        <v>300</v>
      </c>
      <c r="N40" s="4" t="s">
        <v>185</v>
      </c>
      <c r="O40" s="4" t="s">
        <v>141</v>
      </c>
      <c r="P40" s="4" t="s">
        <v>33</v>
      </c>
      <c r="Q40" s="4">
        <v>0</v>
      </c>
      <c r="R40" s="7">
        <v>44672</v>
      </c>
      <c r="S40" s="6">
        <v>44690</v>
      </c>
      <c r="T40" s="4" t="s">
        <v>34</v>
      </c>
      <c r="U40" s="4">
        <v>300</v>
      </c>
      <c r="V40" s="4">
        <v>0</v>
      </c>
      <c r="W40" s="4">
        <v>0</v>
      </c>
      <c r="X40" s="4" t="s">
        <v>186</v>
      </c>
      <c r="Y40" s="4" t="s">
        <v>187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6">
        <v>44674</v>
      </c>
      <c r="G41" s="6">
        <v>44675</v>
      </c>
      <c r="H41" s="4">
        <v>1</v>
      </c>
      <c r="I41" s="4">
        <v>1</v>
      </c>
      <c r="J41" s="4">
        <v>1</v>
      </c>
      <c r="K41" s="4" t="s">
        <v>30</v>
      </c>
      <c r="L41" s="4">
        <v>289</v>
      </c>
      <c r="M41" s="4">
        <v>289</v>
      </c>
      <c r="N41" s="4" t="s">
        <v>191</v>
      </c>
      <c r="O41" s="4" t="s">
        <v>141</v>
      </c>
      <c r="P41" s="4" t="s">
        <v>33</v>
      </c>
      <c r="Q41" s="4">
        <v>0</v>
      </c>
      <c r="R41" s="7">
        <v>44672</v>
      </c>
      <c r="S41" s="6">
        <v>44690</v>
      </c>
      <c r="T41" s="4" t="s">
        <v>34</v>
      </c>
      <c r="U41" s="4">
        <v>289</v>
      </c>
      <c r="V41" s="4">
        <v>0</v>
      </c>
      <c r="W41" s="4">
        <v>0</v>
      </c>
      <c r="X41" s="4" t="s">
        <v>35</v>
      </c>
      <c r="Y41" s="4" t="s">
        <v>192</v>
      </c>
    </row>
    <row r="42" s="4" customFormat="1" spans="1:25">
      <c r="A42" s="4" t="s">
        <v>193</v>
      </c>
      <c r="B42" s="4" t="s">
        <v>26</v>
      </c>
      <c r="C42" s="4" t="s">
        <v>27</v>
      </c>
      <c r="D42" s="4" t="s">
        <v>194</v>
      </c>
      <c r="E42" s="4" t="s">
        <v>112</v>
      </c>
      <c r="F42" s="6">
        <v>44673</v>
      </c>
      <c r="G42" s="6">
        <v>44675</v>
      </c>
      <c r="H42" s="4">
        <v>1</v>
      </c>
      <c r="I42" s="4">
        <v>2</v>
      </c>
      <c r="J42" s="4">
        <v>2</v>
      </c>
      <c r="K42" s="4" t="s">
        <v>30</v>
      </c>
      <c r="L42" s="4">
        <v>280</v>
      </c>
      <c r="M42" s="4">
        <v>280</v>
      </c>
      <c r="N42" s="4" t="s">
        <v>195</v>
      </c>
      <c r="O42" s="4" t="s">
        <v>141</v>
      </c>
      <c r="P42" s="4" t="s">
        <v>33</v>
      </c>
      <c r="Q42" s="4">
        <v>0</v>
      </c>
      <c r="R42" s="7">
        <v>44672</v>
      </c>
      <c r="S42" s="6">
        <v>44690</v>
      </c>
      <c r="T42" s="4" t="s">
        <v>34</v>
      </c>
      <c r="U42" s="4">
        <v>280</v>
      </c>
      <c r="V42" s="4">
        <v>0</v>
      </c>
      <c r="W42" s="4">
        <v>0</v>
      </c>
      <c r="X42" s="4" t="s">
        <v>196</v>
      </c>
      <c r="Y42" s="4" t="s">
        <v>35</v>
      </c>
    </row>
    <row r="43" s="4" customFormat="1" spans="1:25">
      <c r="A43" s="4" t="s">
        <v>197</v>
      </c>
      <c r="B43" s="4" t="s">
        <v>26</v>
      </c>
      <c r="C43" s="4" t="s">
        <v>27</v>
      </c>
      <c r="D43" s="4" t="s">
        <v>198</v>
      </c>
      <c r="E43" s="4" t="s">
        <v>199</v>
      </c>
      <c r="F43" s="6">
        <v>44674</v>
      </c>
      <c r="G43" s="6">
        <v>44675</v>
      </c>
      <c r="H43" s="4">
        <v>1</v>
      </c>
      <c r="I43" s="4">
        <v>1</v>
      </c>
      <c r="J43" s="4">
        <v>1</v>
      </c>
      <c r="K43" s="4" t="s">
        <v>30</v>
      </c>
      <c r="L43" s="4">
        <v>92</v>
      </c>
      <c r="M43" s="4">
        <v>92</v>
      </c>
      <c r="N43" s="4" t="s">
        <v>200</v>
      </c>
      <c r="O43" s="4" t="s">
        <v>141</v>
      </c>
      <c r="P43" s="4" t="s">
        <v>33</v>
      </c>
      <c r="Q43" s="4">
        <v>0</v>
      </c>
      <c r="R43" s="7">
        <v>44673</v>
      </c>
      <c r="S43" s="6">
        <v>44690</v>
      </c>
      <c r="T43" s="4" t="s">
        <v>34</v>
      </c>
      <c r="U43" s="4">
        <v>92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201</v>
      </c>
      <c r="B44" s="4" t="s">
        <v>26</v>
      </c>
      <c r="C44" s="4" t="s">
        <v>27</v>
      </c>
      <c r="D44" s="4" t="s">
        <v>202</v>
      </c>
      <c r="E44" s="4" t="s">
        <v>203</v>
      </c>
      <c r="F44" s="6">
        <v>44674</v>
      </c>
      <c r="G44" s="6">
        <v>44675</v>
      </c>
      <c r="H44" s="4">
        <v>1</v>
      </c>
      <c r="I44" s="4">
        <v>1</v>
      </c>
      <c r="J44" s="4">
        <v>1</v>
      </c>
      <c r="K44" s="4" t="s">
        <v>30</v>
      </c>
      <c r="L44" s="4">
        <v>261</v>
      </c>
      <c r="M44" s="4">
        <v>261</v>
      </c>
      <c r="N44" s="4" t="s">
        <v>204</v>
      </c>
      <c r="O44" s="4" t="s">
        <v>141</v>
      </c>
      <c r="P44" s="4" t="s">
        <v>33</v>
      </c>
      <c r="Q44" s="4">
        <v>0</v>
      </c>
      <c r="R44" s="7">
        <v>44673</v>
      </c>
      <c r="S44" s="6">
        <v>44690</v>
      </c>
      <c r="T44" s="4" t="s">
        <v>34</v>
      </c>
      <c r="U44" s="4">
        <v>261</v>
      </c>
      <c r="V44" s="4">
        <v>0</v>
      </c>
      <c r="W44" s="4">
        <v>0</v>
      </c>
      <c r="X44" s="4" t="s">
        <v>35</v>
      </c>
      <c r="Y44" s="4" t="s">
        <v>205</v>
      </c>
    </row>
    <row r="45" s="4" customFormat="1" spans="1:25">
      <c r="A45" s="4" t="s">
        <v>206</v>
      </c>
      <c r="B45" s="4" t="s">
        <v>26</v>
      </c>
      <c r="C45" s="4" t="s">
        <v>27</v>
      </c>
      <c r="D45" s="4" t="s">
        <v>129</v>
      </c>
      <c r="E45" s="4" t="s">
        <v>130</v>
      </c>
      <c r="F45" s="6">
        <v>44673</v>
      </c>
      <c r="G45" s="6">
        <v>44675</v>
      </c>
      <c r="H45" s="4">
        <v>1</v>
      </c>
      <c r="I45" s="4">
        <v>2</v>
      </c>
      <c r="J45" s="4">
        <v>2</v>
      </c>
      <c r="K45" s="4" t="s">
        <v>30</v>
      </c>
      <c r="L45" s="4">
        <v>373</v>
      </c>
      <c r="M45" s="4">
        <v>373</v>
      </c>
      <c r="N45" s="4" t="s">
        <v>207</v>
      </c>
      <c r="O45" s="4" t="s">
        <v>141</v>
      </c>
      <c r="P45" s="4" t="s">
        <v>33</v>
      </c>
      <c r="Q45" s="4">
        <v>0</v>
      </c>
      <c r="R45" s="7">
        <v>44673</v>
      </c>
      <c r="S45" s="6">
        <v>44690</v>
      </c>
      <c r="T45" s="4" t="s">
        <v>34</v>
      </c>
      <c r="U45" s="4">
        <v>373</v>
      </c>
      <c r="V45" s="4">
        <v>0</v>
      </c>
      <c r="W45" s="4">
        <v>0</v>
      </c>
      <c r="X45" s="4" t="s">
        <v>35</v>
      </c>
      <c r="Y45" s="4" t="s">
        <v>208</v>
      </c>
    </row>
    <row r="46" s="4" customFormat="1" spans="1:25">
      <c r="A46" s="4" t="s">
        <v>209</v>
      </c>
      <c r="B46" s="4" t="s">
        <v>26</v>
      </c>
      <c r="C46" s="4" t="s">
        <v>27</v>
      </c>
      <c r="D46" s="4" t="s">
        <v>210</v>
      </c>
      <c r="E46" s="4" t="s">
        <v>211</v>
      </c>
      <c r="F46" s="6">
        <v>44674</v>
      </c>
      <c r="G46" s="6">
        <v>44675</v>
      </c>
      <c r="H46" s="4">
        <v>1</v>
      </c>
      <c r="I46" s="4">
        <v>1</v>
      </c>
      <c r="J46" s="4">
        <v>1</v>
      </c>
      <c r="K46" s="4" t="s">
        <v>30</v>
      </c>
      <c r="L46" s="4">
        <v>122</v>
      </c>
      <c r="M46" s="4">
        <v>122</v>
      </c>
      <c r="N46" s="4" t="s">
        <v>212</v>
      </c>
      <c r="O46" s="4" t="s">
        <v>141</v>
      </c>
      <c r="P46" s="4" t="s">
        <v>33</v>
      </c>
      <c r="Q46" s="4">
        <v>0</v>
      </c>
      <c r="R46" s="7">
        <v>44673</v>
      </c>
      <c r="S46" s="6">
        <v>44690</v>
      </c>
      <c r="T46" s="4" t="s">
        <v>34</v>
      </c>
      <c r="U46" s="4">
        <v>122</v>
      </c>
      <c r="V46" s="4">
        <v>0</v>
      </c>
      <c r="W46" s="4">
        <v>0</v>
      </c>
      <c r="X46" s="4" t="s">
        <v>35</v>
      </c>
      <c r="Y46" s="4" t="s">
        <v>213</v>
      </c>
    </row>
    <row r="47" s="4" customFormat="1" spans="1:25">
      <c r="A47" s="4" t="s">
        <v>214</v>
      </c>
      <c r="B47" s="4" t="s">
        <v>26</v>
      </c>
      <c r="C47" s="4" t="s">
        <v>27</v>
      </c>
      <c r="D47" s="4" t="s">
        <v>215</v>
      </c>
      <c r="E47" s="4" t="s">
        <v>216</v>
      </c>
      <c r="F47" s="6">
        <v>44673</v>
      </c>
      <c r="G47" s="6">
        <v>44675</v>
      </c>
      <c r="H47" s="4">
        <v>1</v>
      </c>
      <c r="I47" s="4">
        <v>2</v>
      </c>
      <c r="J47" s="4">
        <v>2</v>
      </c>
      <c r="K47" s="4" t="s">
        <v>30</v>
      </c>
      <c r="L47" s="4">
        <v>378</v>
      </c>
      <c r="M47" s="4">
        <v>378</v>
      </c>
      <c r="N47" s="4" t="s">
        <v>217</v>
      </c>
      <c r="O47" s="4" t="s">
        <v>141</v>
      </c>
      <c r="P47" s="4" t="s">
        <v>33</v>
      </c>
      <c r="Q47" s="4">
        <v>0</v>
      </c>
      <c r="R47" s="7">
        <v>44673</v>
      </c>
      <c r="S47" s="6">
        <v>44690</v>
      </c>
      <c r="T47" s="4" t="s">
        <v>34</v>
      </c>
      <c r="U47" s="4">
        <v>378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218</v>
      </c>
      <c r="B48" s="4" t="s">
        <v>26</v>
      </c>
      <c r="C48" s="4" t="s">
        <v>27</v>
      </c>
      <c r="D48" s="4" t="s">
        <v>219</v>
      </c>
      <c r="E48" s="4"/>
      <c r="F48" s="6">
        <v>44674</v>
      </c>
      <c r="G48" s="6">
        <v>44675</v>
      </c>
      <c r="H48" s="4">
        <v>0</v>
      </c>
      <c r="I48" s="4">
        <v>1</v>
      </c>
      <c r="J48" s="4">
        <v>0</v>
      </c>
      <c r="K48" s="4" t="s">
        <v>30</v>
      </c>
      <c r="L48" s="4">
        <v>121</v>
      </c>
      <c r="M48" s="4">
        <v>121</v>
      </c>
      <c r="N48" s="4"/>
      <c r="O48" s="4" t="s">
        <v>141</v>
      </c>
      <c r="P48" s="4" t="s">
        <v>33</v>
      </c>
      <c r="Q48" s="4">
        <v>0</v>
      </c>
      <c r="R48" s="7">
        <v>44673</v>
      </c>
      <c r="S48" s="6">
        <v>44690</v>
      </c>
      <c r="T48" s="4" t="s">
        <v>34</v>
      </c>
      <c r="U48" s="4">
        <v>121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220</v>
      </c>
      <c r="B49" s="4" t="s">
        <v>26</v>
      </c>
      <c r="C49" s="4" t="s">
        <v>27</v>
      </c>
      <c r="D49" s="4" t="s">
        <v>221</v>
      </c>
      <c r="E49" s="4" t="s">
        <v>222</v>
      </c>
      <c r="F49" s="6">
        <v>44674</v>
      </c>
      <c r="G49" s="6">
        <v>44675</v>
      </c>
      <c r="H49" s="4">
        <v>1</v>
      </c>
      <c r="I49" s="4">
        <v>1</v>
      </c>
      <c r="J49" s="4">
        <v>1</v>
      </c>
      <c r="K49" s="4" t="s">
        <v>30</v>
      </c>
      <c r="L49" s="4">
        <v>415</v>
      </c>
      <c r="M49" s="4">
        <v>415</v>
      </c>
      <c r="N49" s="4" t="s">
        <v>223</v>
      </c>
      <c r="O49" s="4" t="s">
        <v>141</v>
      </c>
      <c r="P49" s="4" t="s">
        <v>33</v>
      </c>
      <c r="Q49" s="4">
        <v>0</v>
      </c>
      <c r="R49" s="7">
        <v>44673</v>
      </c>
      <c r="S49" s="6">
        <v>44690</v>
      </c>
      <c r="T49" s="4" t="s">
        <v>34</v>
      </c>
      <c r="U49" s="4">
        <v>415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224</v>
      </c>
      <c r="B50" s="4" t="s">
        <v>26</v>
      </c>
      <c r="C50" s="4" t="s">
        <v>27</v>
      </c>
      <c r="D50" s="4" t="s">
        <v>221</v>
      </c>
      <c r="E50" s="4" t="s">
        <v>225</v>
      </c>
      <c r="F50" s="6">
        <v>44674</v>
      </c>
      <c r="G50" s="6">
        <v>44675</v>
      </c>
      <c r="H50" s="4">
        <v>1</v>
      </c>
      <c r="I50" s="4">
        <v>1</v>
      </c>
      <c r="J50" s="4">
        <v>1</v>
      </c>
      <c r="K50" s="4" t="s">
        <v>30</v>
      </c>
      <c r="L50" s="4">
        <v>512</v>
      </c>
      <c r="M50" s="4">
        <v>512</v>
      </c>
      <c r="N50" s="4" t="s">
        <v>226</v>
      </c>
      <c r="O50" s="4" t="s">
        <v>141</v>
      </c>
      <c r="P50" s="4" t="s">
        <v>33</v>
      </c>
      <c r="Q50" s="4">
        <v>0</v>
      </c>
      <c r="R50" s="7">
        <v>44673</v>
      </c>
      <c r="S50" s="6">
        <v>44690</v>
      </c>
      <c r="T50" s="4" t="s">
        <v>34</v>
      </c>
      <c r="U50" s="4">
        <v>512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227</v>
      </c>
      <c r="B51" s="4" t="s">
        <v>26</v>
      </c>
      <c r="C51" s="4" t="s">
        <v>27</v>
      </c>
      <c r="D51" s="4" t="s">
        <v>228</v>
      </c>
      <c r="E51" s="4" t="s">
        <v>229</v>
      </c>
      <c r="F51" s="6">
        <v>44674</v>
      </c>
      <c r="G51" s="6">
        <v>44675</v>
      </c>
      <c r="H51" s="4">
        <v>1</v>
      </c>
      <c r="I51" s="4">
        <v>1</v>
      </c>
      <c r="J51" s="4">
        <v>1</v>
      </c>
      <c r="K51" s="4" t="s">
        <v>30</v>
      </c>
      <c r="L51" s="4">
        <v>92</v>
      </c>
      <c r="M51" s="4">
        <v>92</v>
      </c>
      <c r="N51" s="4" t="s">
        <v>230</v>
      </c>
      <c r="O51" s="4" t="s">
        <v>141</v>
      </c>
      <c r="P51" s="4" t="s">
        <v>33</v>
      </c>
      <c r="Q51" s="4">
        <v>0</v>
      </c>
      <c r="R51" s="7">
        <v>44674</v>
      </c>
      <c r="S51" s="6">
        <v>44690</v>
      </c>
      <c r="T51" s="4" t="s">
        <v>34</v>
      </c>
      <c r="U51" s="4">
        <v>92</v>
      </c>
      <c r="V51" s="4">
        <v>0</v>
      </c>
      <c r="W51" s="4">
        <v>0</v>
      </c>
      <c r="X51" s="4" t="s">
        <v>35</v>
      </c>
      <c r="Y51" s="4" t="s">
        <v>231</v>
      </c>
    </row>
    <row r="52" s="4" customFormat="1" spans="1:25">
      <c r="A52" s="4" t="s">
        <v>232</v>
      </c>
      <c r="B52" s="4" t="s">
        <v>26</v>
      </c>
      <c r="C52" s="4" t="s">
        <v>27</v>
      </c>
      <c r="D52" s="4" t="s">
        <v>233</v>
      </c>
      <c r="E52" s="4" t="s">
        <v>112</v>
      </c>
      <c r="F52" s="6">
        <v>44674</v>
      </c>
      <c r="G52" s="6">
        <v>44675</v>
      </c>
      <c r="H52" s="4">
        <v>1</v>
      </c>
      <c r="I52" s="4">
        <v>1</v>
      </c>
      <c r="J52" s="4">
        <v>1</v>
      </c>
      <c r="K52" s="4" t="s">
        <v>30</v>
      </c>
      <c r="L52" s="4">
        <v>75</v>
      </c>
      <c r="M52" s="4">
        <v>75</v>
      </c>
      <c r="N52" s="4" t="s">
        <v>234</v>
      </c>
      <c r="O52" s="4" t="s">
        <v>141</v>
      </c>
      <c r="P52" s="4" t="s">
        <v>33</v>
      </c>
      <c r="Q52" s="4">
        <v>0</v>
      </c>
      <c r="R52" s="7">
        <v>44674</v>
      </c>
      <c r="S52" s="6">
        <v>44690</v>
      </c>
      <c r="T52" s="4" t="s">
        <v>34</v>
      </c>
      <c r="U52" s="4">
        <v>75</v>
      </c>
      <c r="V52" s="4">
        <v>0</v>
      </c>
      <c r="W52" s="4">
        <v>0</v>
      </c>
      <c r="X52" s="4" t="s">
        <v>35</v>
      </c>
      <c r="Y52" s="4" t="s">
        <v>235</v>
      </c>
    </row>
    <row r="53" s="4" customFormat="1" spans="1:25">
      <c r="A53" s="4" t="s">
        <v>236</v>
      </c>
      <c r="B53" s="4" t="s">
        <v>26</v>
      </c>
      <c r="C53" s="4" t="s">
        <v>27</v>
      </c>
      <c r="D53" s="4" t="s">
        <v>71</v>
      </c>
      <c r="E53" s="4" t="s">
        <v>72</v>
      </c>
      <c r="F53" s="6">
        <v>44674</v>
      </c>
      <c r="G53" s="6">
        <v>44675</v>
      </c>
      <c r="H53" s="4">
        <v>1</v>
      </c>
      <c r="I53" s="4">
        <v>1</v>
      </c>
      <c r="J53" s="4">
        <v>1</v>
      </c>
      <c r="K53" s="4" t="s">
        <v>30</v>
      </c>
      <c r="L53" s="4">
        <v>236</v>
      </c>
      <c r="M53" s="4">
        <v>236</v>
      </c>
      <c r="N53" s="4" t="s">
        <v>237</v>
      </c>
      <c r="O53" s="4" t="s">
        <v>141</v>
      </c>
      <c r="P53" s="4" t="s">
        <v>33</v>
      </c>
      <c r="Q53" s="4">
        <v>0</v>
      </c>
      <c r="R53" s="7">
        <v>44674</v>
      </c>
      <c r="S53" s="6">
        <v>44690</v>
      </c>
      <c r="T53" s="4" t="s">
        <v>34</v>
      </c>
      <c r="U53" s="4">
        <v>236</v>
      </c>
      <c r="V53" s="4">
        <v>0</v>
      </c>
      <c r="W53" s="4">
        <v>0</v>
      </c>
      <c r="X53" s="4" t="s">
        <v>35</v>
      </c>
      <c r="Y53" s="4" t="s">
        <v>238</v>
      </c>
    </row>
    <row r="54" s="4" customFormat="1" spans="1:25">
      <c r="A54" s="4" t="s">
        <v>239</v>
      </c>
      <c r="B54" s="4" t="s">
        <v>26</v>
      </c>
      <c r="C54" s="4" t="s">
        <v>27</v>
      </c>
      <c r="D54" s="4" t="s">
        <v>240</v>
      </c>
      <c r="E54" s="4" t="s">
        <v>241</v>
      </c>
      <c r="F54" s="6">
        <v>44674</v>
      </c>
      <c r="G54" s="6">
        <v>44675</v>
      </c>
      <c r="H54" s="4">
        <v>1</v>
      </c>
      <c r="I54" s="4">
        <v>1</v>
      </c>
      <c r="J54" s="4">
        <v>1</v>
      </c>
      <c r="K54" s="4" t="s">
        <v>30</v>
      </c>
      <c r="L54" s="4">
        <v>82</v>
      </c>
      <c r="M54" s="4">
        <v>82</v>
      </c>
      <c r="N54" s="4" t="s">
        <v>242</v>
      </c>
      <c r="O54" s="4" t="s">
        <v>141</v>
      </c>
      <c r="P54" s="4" t="s">
        <v>33</v>
      </c>
      <c r="Q54" s="4">
        <v>0</v>
      </c>
      <c r="R54" s="7">
        <v>44674</v>
      </c>
      <c r="S54" s="6">
        <v>44690</v>
      </c>
      <c r="T54" s="4" t="s">
        <v>34</v>
      </c>
      <c r="U54" s="4">
        <v>82</v>
      </c>
      <c r="V54" s="4">
        <v>0</v>
      </c>
      <c r="W54" s="4">
        <v>0</v>
      </c>
      <c r="X54" s="4" t="s">
        <v>35</v>
      </c>
      <c r="Y54" s="4" t="s">
        <v>243</v>
      </c>
    </row>
    <row r="55" s="4" customFormat="1" spans="1:25">
      <c r="A55" s="4" t="s">
        <v>244</v>
      </c>
      <c r="B55" s="4" t="s">
        <v>26</v>
      </c>
      <c r="C55" s="4" t="s">
        <v>27</v>
      </c>
      <c r="D55" s="4" t="s">
        <v>245</v>
      </c>
      <c r="E55" s="4" t="s">
        <v>246</v>
      </c>
      <c r="F55" s="6">
        <v>44674</v>
      </c>
      <c r="G55" s="6">
        <v>44675</v>
      </c>
      <c r="H55" s="4">
        <v>1</v>
      </c>
      <c r="I55" s="4">
        <v>1</v>
      </c>
      <c r="J55" s="4">
        <v>1</v>
      </c>
      <c r="K55" s="4" t="s">
        <v>30</v>
      </c>
      <c r="L55" s="4">
        <v>133</v>
      </c>
      <c r="M55" s="4">
        <v>133</v>
      </c>
      <c r="N55" s="4" t="s">
        <v>247</v>
      </c>
      <c r="O55" s="4" t="s">
        <v>141</v>
      </c>
      <c r="P55" s="4" t="s">
        <v>33</v>
      </c>
      <c r="Q55" s="4">
        <v>0</v>
      </c>
      <c r="R55" s="7">
        <v>44674</v>
      </c>
      <c r="S55" s="6">
        <v>44690</v>
      </c>
      <c r="T55" s="4" t="s">
        <v>34</v>
      </c>
      <c r="U55" s="4">
        <v>133</v>
      </c>
      <c r="V55" s="4">
        <v>0</v>
      </c>
      <c r="W55" s="4">
        <v>0</v>
      </c>
      <c r="X55" s="4" t="s">
        <v>35</v>
      </c>
      <c r="Y55" s="4" t="s">
        <v>248</v>
      </c>
    </row>
    <row r="56" s="4" customFormat="1" spans="1:25">
      <c r="A56" s="4" t="s">
        <v>249</v>
      </c>
      <c r="B56" s="4" t="s">
        <v>26</v>
      </c>
      <c r="C56" s="4" t="s">
        <v>27</v>
      </c>
      <c r="D56" s="4" t="s">
        <v>245</v>
      </c>
      <c r="E56" s="4" t="s">
        <v>246</v>
      </c>
      <c r="F56" s="6">
        <v>44674</v>
      </c>
      <c r="G56" s="6">
        <v>44675</v>
      </c>
      <c r="H56" s="4">
        <v>3</v>
      </c>
      <c r="I56" s="4">
        <v>1</v>
      </c>
      <c r="J56" s="4">
        <v>3</v>
      </c>
      <c r="K56" s="4" t="s">
        <v>30</v>
      </c>
      <c r="L56" s="4">
        <v>399</v>
      </c>
      <c r="M56" s="4">
        <v>399</v>
      </c>
      <c r="N56" s="4" t="s">
        <v>250</v>
      </c>
      <c r="O56" s="4" t="s">
        <v>141</v>
      </c>
      <c r="P56" s="4" t="s">
        <v>33</v>
      </c>
      <c r="Q56" s="4">
        <v>0</v>
      </c>
      <c r="R56" s="7">
        <v>44674</v>
      </c>
      <c r="S56" s="6">
        <v>44690</v>
      </c>
      <c r="T56" s="4" t="s">
        <v>34</v>
      </c>
      <c r="U56" s="4">
        <v>399</v>
      </c>
      <c r="V56" s="4">
        <v>0</v>
      </c>
      <c r="W56" s="4">
        <v>0</v>
      </c>
      <c r="X56" s="4" t="s">
        <v>35</v>
      </c>
      <c r="Y56" s="4" t="s">
        <v>251</v>
      </c>
    </row>
    <row r="57" s="4" customFormat="1" spans="1:25">
      <c r="A57" s="4" t="s">
        <v>252</v>
      </c>
      <c r="B57" s="4" t="s">
        <v>26</v>
      </c>
      <c r="C57" s="4" t="s">
        <v>27</v>
      </c>
      <c r="D57" s="4" t="s">
        <v>253</v>
      </c>
      <c r="E57" s="4" t="s">
        <v>254</v>
      </c>
      <c r="F57" s="6">
        <v>44674</v>
      </c>
      <c r="G57" s="6">
        <v>44675</v>
      </c>
      <c r="H57" s="4">
        <v>1</v>
      </c>
      <c r="I57" s="4">
        <v>1</v>
      </c>
      <c r="J57" s="4">
        <v>1</v>
      </c>
      <c r="K57" s="4" t="s">
        <v>30</v>
      </c>
      <c r="L57" s="4">
        <v>120</v>
      </c>
      <c r="M57" s="4">
        <v>120</v>
      </c>
      <c r="N57" s="4" t="s">
        <v>255</v>
      </c>
      <c r="O57" s="4" t="s">
        <v>141</v>
      </c>
      <c r="P57" s="4" t="s">
        <v>33</v>
      </c>
      <c r="Q57" s="4">
        <v>0</v>
      </c>
      <c r="R57" s="7">
        <v>44674</v>
      </c>
      <c r="S57" s="6">
        <v>44690</v>
      </c>
      <c r="T57" s="4" t="s">
        <v>34</v>
      </c>
      <c r="U57" s="4">
        <v>120</v>
      </c>
      <c r="V57" s="4">
        <v>0</v>
      </c>
      <c r="W57" s="4">
        <v>0</v>
      </c>
      <c r="X57" s="4" t="s">
        <v>35</v>
      </c>
      <c r="Y57" s="4" t="s">
        <v>256</v>
      </c>
    </row>
    <row r="58" s="4" customFormat="1" spans="1:25">
      <c r="A58" s="4" t="s">
        <v>257</v>
      </c>
      <c r="B58" s="4" t="s">
        <v>26</v>
      </c>
      <c r="C58" s="4" t="s">
        <v>27</v>
      </c>
      <c r="D58" s="4" t="s">
        <v>258</v>
      </c>
      <c r="E58" s="4" t="s">
        <v>259</v>
      </c>
      <c r="F58" s="6">
        <v>44674</v>
      </c>
      <c r="G58" s="6">
        <v>44675</v>
      </c>
      <c r="H58" s="4">
        <v>1</v>
      </c>
      <c r="I58" s="4">
        <v>1</v>
      </c>
      <c r="J58" s="4">
        <v>1</v>
      </c>
      <c r="K58" s="4" t="s">
        <v>30</v>
      </c>
      <c r="L58" s="4">
        <v>169</v>
      </c>
      <c r="M58" s="4">
        <v>169</v>
      </c>
      <c r="N58" s="4" t="s">
        <v>260</v>
      </c>
      <c r="O58" s="4" t="s">
        <v>141</v>
      </c>
      <c r="P58" s="4" t="s">
        <v>33</v>
      </c>
      <c r="Q58" s="4">
        <v>0</v>
      </c>
      <c r="R58" s="7">
        <v>44674</v>
      </c>
      <c r="S58" s="6">
        <v>44690</v>
      </c>
      <c r="T58" s="4" t="s">
        <v>34</v>
      </c>
      <c r="U58" s="4">
        <v>169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261</v>
      </c>
      <c r="B59" s="4" t="s">
        <v>26</v>
      </c>
      <c r="C59" s="4" t="s">
        <v>27</v>
      </c>
      <c r="D59" s="4" t="s">
        <v>253</v>
      </c>
      <c r="E59" s="4" t="s">
        <v>203</v>
      </c>
      <c r="F59" s="6">
        <v>44674</v>
      </c>
      <c r="G59" s="6">
        <v>44675</v>
      </c>
      <c r="H59" s="4">
        <v>1</v>
      </c>
      <c r="I59" s="4">
        <v>1</v>
      </c>
      <c r="J59" s="4">
        <v>1</v>
      </c>
      <c r="K59" s="4" t="s">
        <v>30</v>
      </c>
      <c r="L59" s="4">
        <v>113</v>
      </c>
      <c r="M59" s="4">
        <v>113</v>
      </c>
      <c r="N59" s="4" t="s">
        <v>262</v>
      </c>
      <c r="O59" s="4" t="s">
        <v>141</v>
      </c>
      <c r="P59" s="4" t="s">
        <v>33</v>
      </c>
      <c r="Q59" s="4">
        <v>0</v>
      </c>
      <c r="R59" s="7">
        <v>44674</v>
      </c>
      <c r="S59" s="6">
        <v>44690</v>
      </c>
      <c r="T59" s="4" t="s">
        <v>34</v>
      </c>
      <c r="U59" s="4">
        <v>113</v>
      </c>
      <c r="V59" s="4">
        <v>0</v>
      </c>
      <c r="W59" s="4">
        <v>0</v>
      </c>
      <c r="X59" s="4" t="s">
        <v>35</v>
      </c>
      <c r="Y59" s="4" t="s">
        <v>263</v>
      </c>
    </row>
    <row r="60" s="4" customFormat="1" spans="1:25">
      <c r="A60" s="4" t="s">
        <v>264</v>
      </c>
      <c r="B60" s="4" t="s">
        <v>26</v>
      </c>
      <c r="C60" s="4" t="s">
        <v>27</v>
      </c>
      <c r="D60" s="4" t="s">
        <v>265</v>
      </c>
      <c r="E60" s="4" t="s">
        <v>266</v>
      </c>
      <c r="F60" s="6">
        <v>44674</v>
      </c>
      <c r="G60" s="6">
        <v>44675</v>
      </c>
      <c r="H60" s="4">
        <v>1</v>
      </c>
      <c r="I60" s="4">
        <v>1</v>
      </c>
      <c r="J60" s="4">
        <v>1</v>
      </c>
      <c r="K60" s="4" t="s">
        <v>30</v>
      </c>
      <c r="L60" s="4">
        <v>367</v>
      </c>
      <c r="M60" s="4">
        <v>367</v>
      </c>
      <c r="N60" s="4" t="s">
        <v>267</v>
      </c>
      <c r="O60" s="4" t="s">
        <v>141</v>
      </c>
      <c r="P60" s="4" t="s">
        <v>33</v>
      </c>
      <c r="Q60" s="4">
        <v>0</v>
      </c>
      <c r="R60" s="7">
        <v>44674</v>
      </c>
      <c r="S60" s="6">
        <v>44690</v>
      </c>
      <c r="T60" s="4" t="s">
        <v>34</v>
      </c>
      <c r="U60" s="4">
        <v>367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268</v>
      </c>
      <c r="B61" s="4" t="s">
        <v>26</v>
      </c>
      <c r="C61" s="4" t="s">
        <v>27</v>
      </c>
      <c r="D61" s="4" t="s">
        <v>269</v>
      </c>
      <c r="E61" s="4" t="s">
        <v>270</v>
      </c>
      <c r="F61" s="6">
        <v>44674</v>
      </c>
      <c r="G61" s="6">
        <v>44675</v>
      </c>
      <c r="H61" s="4">
        <v>1</v>
      </c>
      <c r="I61" s="4">
        <v>1</v>
      </c>
      <c r="J61" s="4">
        <v>1</v>
      </c>
      <c r="K61" s="4" t="s">
        <v>30</v>
      </c>
      <c r="L61" s="4">
        <v>421</v>
      </c>
      <c r="M61" s="4">
        <v>421</v>
      </c>
      <c r="N61" s="4" t="s">
        <v>271</v>
      </c>
      <c r="O61" s="4" t="s">
        <v>141</v>
      </c>
      <c r="P61" s="4" t="s">
        <v>33</v>
      </c>
      <c r="Q61" s="4">
        <v>0</v>
      </c>
      <c r="R61" s="7">
        <v>44674</v>
      </c>
      <c r="S61" s="6">
        <v>44690</v>
      </c>
      <c r="T61" s="4" t="s">
        <v>34</v>
      </c>
      <c r="U61" s="4">
        <v>421</v>
      </c>
      <c r="V61" s="4">
        <v>0</v>
      </c>
      <c r="W61" s="4">
        <v>0</v>
      </c>
      <c r="X61" s="4" t="s">
        <v>35</v>
      </c>
      <c r="Y61" s="4" t="s">
        <v>272</v>
      </c>
    </row>
    <row r="62" s="4" customFormat="1" spans="1:25">
      <c r="A62" s="4" t="s">
        <v>261</v>
      </c>
      <c r="B62" s="4" t="s">
        <v>26</v>
      </c>
      <c r="C62" s="4" t="s">
        <v>51</v>
      </c>
      <c r="D62" s="4" t="s">
        <v>253</v>
      </c>
      <c r="E62" s="4" t="s">
        <v>203</v>
      </c>
      <c r="F62" s="6">
        <v>44674</v>
      </c>
      <c r="G62" s="6">
        <v>44675</v>
      </c>
      <c r="H62" s="4">
        <v>1</v>
      </c>
      <c r="I62" s="4">
        <v>1</v>
      </c>
      <c r="J62" s="4">
        <v>1</v>
      </c>
      <c r="K62" s="4" t="s">
        <v>30</v>
      </c>
      <c r="L62" s="4">
        <v>-113</v>
      </c>
      <c r="M62" s="4">
        <v>-113</v>
      </c>
      <c r="N62" s="4" t="s">
        <v>262</v>
      </c>
      <c r="O62" s="4" t="s">
        <v>141</v>
      </c>
      <c r="P62" s="4" t="s">
        <v>33</v>
      </c>
      <c r="Q62" s="4">
        <v>0</v>
      </c>
      <c r="R62" s="7">
        <v>44674</v>
      </c>
      <c r="S62" s="6">
        <v>44690</v>
      </c>
      <c r="T62" s="4" t="s">
        <v>34</v>
      </c>
      <c r="U62" s="4">
        <v>-113</v>
      </c>
      <c r="V62" s="4">
        <v>0</v>
      </c>
      <c r="W62" s="4">
        <v>0</v>
      </c>
      <c r="X62" s="4" t="s">
        <v>35</v>
      </c>
      <c r="Y62" s="4" t="s">
        <v>263</v>
      </c>
    </row>
    <row r="63" s="4" customFormat="1" spans="1:25">
      <c r="A63" s="4" t="s">
        <v>273</v>
      </c>
      <c r="B63" s="4" t="s">
        <v>26</v>
      </c>
      <c r="C63" s="4" t="s">
        <v>27</v>
      </c>
      <c r="D63" s="4" t="s">
        <v>274</v>
      </c>
      <c r="E63" s="4" t="s">
        <v>275</v>
      </c>
      <c r="F63" s="6">
        <v>44674</v>
      </c>
      <c r="G63" s="6">
        <v>44675</v>
      </c>
      <c r="H63" s="4">
        <v>1</v>
      </c>
      <c r="I63" s="4">
        <v>1</v>
      </c>
      <c r="J63" s="4">
        <v>1</v>
      </c>
      <c r="K63" s="4" t="s">
        <v>30</v>
      </c>
      <c r="L63" s="4">
        <v>100</v>
      </c>
      <c r="M63" s="4">
        <v>100</v>
      </c>
      <c r="N63" s="4" t="s">
        <v>276</v>
      </c>
      <c r="O63" s="4" t="s">
        <v>141</v>
      </c>
      <c r="P63" s="4" t="s">
        <v>33</v>
      </c>
      <c r="Q63" s="4">
        <v>0</v>
      </c>
      <c r="R63" s="7">
        <v>44674</v>
      </c>
      <c r="S63" s="6">
        <v>44690</v>
      </c>
      <c r="T63" s="4" t="s">
        <v>34</v>
      </c>
      <c r="U63" s="4">
        <v>100</v>
      </c>
      <c r="V63" s="4">
        <v>0</v>
      </c>
      <c r="W63" s="4">
        <v>0</v>
      </c>
      <c r="X63" s="4" t="s">
        <v>35</v>
      </c>
      <c r="Y63" s="4" t="s">
        <v>277</v>
      </c>
    </row>
    <row r="64" s="4" customFormat="1" spans="1:25">
      <c r="A64" s="4" t="s">
        <v>257</v>
      </c>
      <c r="B64" s="4" t="s">
        <v>26</v>
      </c>
      <c r="C64" s="4" t="s">
        <v>278</v>
      </c>
      <c r="D64" s="4" t="s">
        <v>258</v>
      </c>
      <c r="E64" s="4" t="s">
        <v>259</v>
      </c>
      <c r="F64" s="6">
        <v>44674</v>
      </c>
      <c r="G64" s="6">
        <v>44675</v>
      </c>
      <c r="H64" s="4">
        <v>1</v>
      </c>
      <c r="I64" s="4">
        <v>1</v>
      </c>
      <c r="J64" s="4">
        <v>1</v>
      </c>
      <c r="K64" s="4" t="s">
        <v>30</v>
      </c>
      <c r="L64" s="4">
        <v>-169</v>
      </c>
      <c r="M64" s="4">
        <v>-169</v>
      </c>
      <c r="N64" s="4" t="s">
        <v>260</v>
      </c>
      <c r="O64" s="4" t="s">
        <v>141</v>
      </c>
      <c r="P64" s="4" t="s">
        <v>33</v>
      </c>
      <c r="Q64" s="4">
        <v>0</v>
      </c>
      <c r="R64" s="7">
        <v>44674</v>
      </c>
      <c r="S64" s="6">
        <v>44690</v>
      </c>
      <c r="T64" s="4" t="s">
        <v>34</v>
      </c>
      <c r="U64" s="4">
        <v>-169</v>
      </c>
      <c r="V64" s="4">
        <v>0</v>
      </c>
      <c r="W64" s="4">
        <v>0</v>
      </c>
      <c r="X64" s="4" t="s">
        <v>35</v>
      </c>
      <c r="Y6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6"/>
  <sheetViews>
    <sheetView tabSelected="1" topLeftCell="A31" workbookViewId="0">
      <selection activeCell="A65" sqref="A65:A66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279</v>
      </c>
    </row>
    <row r="2" s="4" customFormat="1" spans="1:9">
      <c r="A2" s="5">
        <v>17763000568</v>
      </c>
      <c r="B2" s="6">
        <v>44673</v>
      </c>
      <c r="C2" s="6">
        <v>44674</v>
      </c>
      <c r="D2" s="4">
        <v>1054</v>
      </c>
      <c r="E2" s="4" t="str">
        <f>VLOOKUP(A2,HOP!A:L,12,0)</f>
        <v>1054.00</v>
      </c>
      <c r="F2" s="4" t="str">
        <f>VLOOKUP(A2,HOP!A:C,3,0)</f>
        <v>2498158</v>
      </c>
      <c r="G2" s="4">
        <f>D2-E2</f>
        <v>0</v>
      </c>
      <c r="H2" s="4" t="str">
        <f>$H$1&amp;F2</f>
        <v>，2498158</v>
      </c>
      <c r="I2" s="4" t="str">
        <f>VLOOKUP(A2,HOP!A:U,21,0)</f>
        <v>直连</v>
      </c>
    </row>
    <row r="3" s="4" customFormat="1" spans="1:9">
      <c r="A3" s="5">
        <v>17797488150</v>
      </c>
      <c r="B3" s="6">
        <v>44673</v>
      </c>
      <c r="C3" s="6">
        <v>44674</v>
      </c>
      <c r="D3" s="4">
        <v>397</v>
      </c>
      <c r="E3" s="4" t="str">
        <f>VLOOKUP(A3,HOP!A:L,12,0)</f>
        <v>397.00</v>
      </c>
      <c r="F3" s="4" t="str">
        <f>VLOOKUP(A3,HOP!A:C,3,0)</f>
        <v>2508939</v>
      </c>
      <c r="G3" s="4">
        <f t="shared" ref="G3:G34" si="0">D3-E3</f>
        <v>0</v>
      </c>
      <c r="H3" s="4" t="str">
        <f t="shared" ref="H3:H34" si="1">$H$1&amp;F3</f>
        <v>，2508939</v>
      </c>
      <c r="I3" s="4" t="str">
        <f>VLOOKUP(A3,HOP!A:U,21,0)</f>
        <v>直连</v>
      </c>
    </row>
    <row r="4" s="4" customFormat="1" spans="1:9">
      <c r="A4" s="5">
        <v>17797617689</v>
      </c>
      <c r="B4" s="6">
        <v>44673</v>
      </c>
      <c r="C4" s="6">
        <v>44674</v>
      </c>
      <c r="D4" s="4">
        <v>421</v>
      </c>
      <c r="E4" s="4" t="str">
        <f>VLOOKUP(A4,HOP!A:L,12,0)</f>
        <v>421.00</v>
      </c>
      <c r="F4" s="4" t="str">
        <f>VLOOKUP(A4,HOP!A:C,3,0)</f>
        <v>2509057</v>
      </c>
      <c r="G4" s="4">
        <f t="shared" si="0"/>
        <v>0</v>
      </c>
      <c r="H4" s="4" t="str">
        <f t="shared" si="1"/>
        <v>，2509057</v>
      </c>
      <c r="I4" s="4" t="str">
        <f>VLOOKUP(A4,HOP!A:U,21,0)</f>
        <v>直连</v>
      </c>
    </row>
    <row r="5" s="4" customFormat="1" hidden="1" spans="1:9">
      <c r="A5" s="5">
        <v>17813929041</v>
      </c>
      <c r="B5" s="6">
        <v>44673</v>
      </c>
      <c r="C5" s="6">
        <v>44674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17815308286</v>
      </c>
      <c r="B6" s="6">
        <v>44673</v>
      </c>
      <c r="C6" s="6">
        <v>44674</v>
      </c>
      <c r="D6" s="4">
        <v>616</v>
      </c>
      <c r="E6" s="4" t="str">
        <f>VLOOKUP(A6,HOP!A:L,12,0)</f>
        <v>616.00</v>
      </c>
      <c r="F6" s="4" t="str">
        <f>VLOOKUP(A6,HOP!A:C,3,0)</f>
        <v>2516563</v>
      </c>
      <c r="G6" s="4">
        <f t="shared" si="0"/>
        <v>0</v>
      </c>
      <c r="H6" s="4" t="str">
        <f t="shared" si="1"/>
        <v>，2516563</v>
      </c>
      <c r="I6" s="4" t="str">
        <f>VLOOKUP(A6,HOP!A:U,21,0)</f>
        <v>直连</v>
      </c>
    </row>
    <row r="7" s="4" customFormat="1" spans="1:9">
      <c r="A7" s="5">
        <v>17818857588</v>
      </c>
      <c r="B7" s="6">
        <v>44673</v>
      </c>
      <c r="C7" s="6">
        <v>44674</v>
      </c>
      <c r="D7" s="4">
        <v>188</v>
      </c>
      <c r="E7" s="4" t="str">
        <f>VLOOKUP(A7,HOP!A:L,12,0)</f>
        <v>188.00</v>
      </c>
      <c r="F7" s="4" t="str">
        <f>VLOOKUP(A7,HOP!A:C,3,0)</f>
        <v>2517060</v>
      </c>
      <c r="G7" s="4">
        <f t="shared" si="0"/>
        <v>0</v>
      </c>
      <c r="H7" s="4" t="str">
        <f t="shared" si="1"/>
        <v>，2517060</v>
      </c>
      <c r="I7" s="4" t="str">
        <f>VLOOKUP(A7,HOP!A:U,21,0)</f>
        <v>直连</v>
      </c>
    </row>
    <row r="8" s="4" customFormat="1" spans="1:9">
      <c r="A8" s="5">
        <v>17818966556</v>
      </c>
      <c r="B8" s="6">
        <v>44673</v>
      </c>
      <c r="C8" s="6">
        <v>44674</v>
      </c>
      <c r="D8" s="4">
        <v>421</v>
      </c>
      <c r="E8" s="4" t="str">
        <f>VLOOKUP(A8,HOP!A:L,12,0)</f>
        <v>421.00</v>
      </c>
      <c r="F8" s="4" t="str">
        <f>VLOOKUP(A8,HOP!A:C,3,0)</f>
        <v>2517076</v>
      </c>
      <c r="G8" s="4">
        <f t="shared" si="0"/>
        <v>0</v>
      </c>
      <c r="H8" s="4" t="str">
        <f t="shared" si="1"/>
        <v>，2517076</v>
      </c>
      <c r="I8" s="4" t="str">
        <f>VLOOKUP(A8,HOP!A:U,21,0)</f>
        <v>直连</v>
      </c>
    </row>
    <row r="9" s="4" customFormat="1" spans="1:9">
      <c r="A9" s="5">
        <v>17822853350</v>
      </c>
      <c r="B9" s="6">
        <v>44671</v>
      </c>
      <c r="C9" s="6">
        <v>44674</v>
      </c>
      <c r="D9" s="4">
        <v>445</v>
      </c>
      <c r="E9" s="4" t="str">
        <f>VLOOKUP(A9,HOP!A:L,12,0)</f>
        <v>444.99</v>
      </c>
      <c r="F9" s="4" t="str">
        <f>VLOOKUP(A9,HOP!A:C,3,0)</f>
        <v>2518770</v>
      </c>
      <c r="G9" s="4">
        <f t="shared" si="0"/>
        <v>0.00999999999999091</v>
      </c>
      <c r="H9" s="4" t="str">
        <f t="shared" si="1"/>
        <v>，2518770</v>
      </c>
      <c r="I9" s="4" t="str">
        <f>VLOOKUP(A9,HOP!A:U,21,0)</f>
        <v>直连</v>
      </c>
    </row>
    <row r="10" s="4" customFormat="1" spans="1:9">
      <c r="A10" s="5">
        <v>17826502934</v>
      </c>
      <c r="B10" s="6">
        <v>44673</v>
      </c>
      <c r="C10" s="6">
        <v>44674</v>
      </c>
      <c r="D10" s="4">
        <v>175</v>
      </c>
      <c r="E10" s="4" t="str">
        <f>VLOOKUP(A10,HOP!A:L,12,0)</f>
        <v>175.00</v>
      </c>
      <c r="F10" s="4" t="str">
        <f>VLOOKUP(A10,HOP!A:C,3,0)</f>
        <v>2519145</v>
      </c>
      <c r="G10" s="4">
        <f t="shared" si="0"/>
        <v>0</v>
      </c>
      <c r="H10" s="4" t="str">
        <f t="shared" si="1"/>
        <v>，2519145</v>
      </c>
      <c r="I10" s="4" t="str">
        <f>VLOOKUP(A10,HOP!A:U,21,0)</f>
        <v>直连</v>
      </c>
    </row>
    <row r="11" s="4" customFormat="1" spans="1:9">
      <c r="A11" s="5">
        <v>17827692846</v>
      </c>
      <c r="B11" s="6">
        <v>44673</v>
      </c>
      <c r="C11" s="6">
        <v>44674</v>
      </c>
      <c r="D11" s="4">
        <v>434</v>
      </c>
      <c r="E11" s="4" t="str">
        <f>VLOOKUP(A11,HOP!A:L,12,0)</f>
        <v>434.00</v>
      </c>
      <c r="F11" s="4" t="str">
        <f>VLOOKUP(A11,HOP!A:C,3,0)</f>
        <v>2519479</v>
      </c>
      <c r="G11" s="4">
        <f t="shared" si="0"/>
        <v>0</v>
      </c>
      <c r="H11" s="4" t="str">
        <f t="shared" si="1"/>
        <v>，2519479</v>
      </c>
      <c r="I11" s="4" t="str">
        <f>VLOOKUP(A11,HOP!A:U,21,0)</f>
        <v>直连</v>
      </c>
    </row>
    <row r="12" s="4" customFormat="1" spans="1:9">
      <c r="A12" s="5">
        <v>17830167930</v>
      </c>
      <c r="B12" s="6">
        <v>44673</v>
      </c>
      <c r="C12" s="6">
        <v>44674</v>
      </c>
      <c r="D12" s="4">
        <v>155</v>
      </c>
      <c r="E12" s="4" t="str">
        <f>VLOOKUP(A12,HOP!A:L,12,0)</f>
        <v>155.00</v>
      </c>
      <c r="F12" s="4" t="str">
        <f>VLOOKUP(A12,HOP!A:C,3,0)</f>
        <v>2520213</v>
      </c>
      <c r="G12" s="4">
        <f t="shared" si="0"/>
        <v>0</v>
      </c>
      <c r="H12" s="4" t="str">
        <f t="shared" si="1"/>
        <v>，2520213</v>
      </c>
      <c r="I12" s="4" t="str">
        <f>VLOOKUP(A12,HOP!A:U,21,0)</f>
        <v>直连</v>
      </c>
    </row>
    <row r="13" s="4" customFormat="1" spans="1:9">
      <c r="A13" s="5">
        <v>17830244972</v>
      </c>
      <c r="B13" s="6">
        <v>44673</v>
      </c>
      <c r="C13" s="6">
        <v>44674</v>
      </c>
      <c r="D13" s="4">
        <v>195</v>
      </c>
      <c r="E13" s="4" t="str">
        <f>VLOOKUP(A13,HOP!A:L,12,0)</f>
        <v>195.00</v>
      </c>
      <c r="F13" s="4" t="str">
        <f>VLOOKUP(A13,HOP!A:C,3,0)</f>
        <v>2520243</v>
      </c>
      <c r="G13" s="4">
        <f t="shared" si="0"/>
        <v>0</v>
      </c>
      <c r="H13" s="4" t="str">
        <f t="shared" si="1"/>
        <v>，2520243</v>
      </c>
      <c r="I13" s="4" t="str">
        <f>VLOOKUP(A13,HOP!A:U,21,0)</f>
        <v>直连</v>
      </c>
    </row>
    <row r="14" s="4" customFormat="1" spans="1:9">
      <c r="A14" s="5">
        <v>17830272367</v>
      </c>
      <c r="B14" s="6">
        <v>44673</v>
      </c>
      <c r="C14" s="6">
        <v>44674</v>
      </c>
      <c r="D14" s="4">
        <v>60</v>
      </c>
      <c r="E14" s="4" t="str">
        <f>VLOOKUP(A14,HOP!A:L,12,0)</f>
        <v>60.00</v>
      </c>
      <c r="F14" s="4" t="str">
        <f>VLOOKUP(A14,HOP!A:C,3,0)</f>
        <v>2520253</v>
      </c>
      <c r="G14" s="4">
        <f t="shared" si="0"/>
        <v>0</v>
      </c>
      <c r="H14" s="4" t="str">
        <f t="shared" si="1"/>
        <v>，2520253</v>
      </c>
      <c r="I14" s="4" t="str">
        <f>VLOOKUP(A14,HOP!A:U,21,0)</f>
        <v>直连</v>
      </c>
    </row>
    <row r="15" s="4" customFormat="1" hidden="1" spans="1:9">
      <c r="A15" s="5">
        <v>17830318725</v>
      </c>
      <c r="B15" s="6">
        <v>44673</v>
      </c>
      <c r="C15" s="6">
        <v>44674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17830333560</v>
      </c>
      <c r="B16" s="6">
        <v>44673</v>
      </c>
      <c r="C16" s="6">
        <v>44674</v>
      </c>
      <c r="D16" s="4">
        <v>151</v>
      </c>
      <c r="E16" s="4" t="str">
        <f>VLOOKUP(A16,HOP!A:L,12,0)</f>
        <v>151.00</v>
      </c>
      <c r="F16" s="4" t="str">
        <f>VLOOKUP(A16,HOP!A:C,3,0)</f>
        <v>2520286</v>
      </c>
      <c r="G16" s="4">
        <f t="shared" si="0"/>
        <v>0</v>
      </c>
      <c r="H16" s="4" t="str">
        <f t="shared" si="1"/>
        <v>，2520286</v>
      </c>
      <c r="I16" s="4" t="str">
        <f>VLOOKUP(A16,HOP!A:U,21,0)</f>
        <v>直连</v>
      </c>
    </row>
    <row r="17" s="4" customFormat="1" spans="1:9">
      <c r="A17" s="5">
        <v>17830425739</v>
      </c>
      <c r="B17" s="6">
        <v>44673</v>
      </c>
      <c r="C17" s="6">
        <v>44674</v>
      </c>
      <c r="D17" s="4">
        <v>97</v>
      </c>
      <c r="E17" s="4" t="str">
        <f>VLOOKUP(A17,HOP!A:L,12,0)</f>
        <v>97.00</v>
      </c>
      <c r="F17" s="4" t="str">
        <f>VLOOKUP(A17,HOP!A:C,3,0)</f>
        <v>2520322</v>
      </c>
      <c r="G17" s="4">
        <f t="shared" si="0"/>
        <v>0</v>
      </c>
      <c r="H17" s="4" t="str">
        <f t="shared" si="1"/>
        <v>，2520322</v>
      </c>
      <c r="I17" s="4" t="str">
        <f>VLOOKUP(A17,HOP!A:U,21,0)</f>
        <v>直连</v>
      </c>
    </row>
    <row r="18" s="4" customFormat="1" spans="1:9">
      <c r="A18" s="5">
        <v>17830469735</v>
      </c>
      <c r="B18" s="6">
        <v>44673</v>
      </c>
      <c r="C18" s="6">
        <v>44674</v>
      </c>
      <c r="D18" s="4">
        <v>93</v>
      </c>
      <c r="E18" s="4" t="str">
        <f>VLOOKUP(A18,HOP!A:L,12,0)</f>
        <v>93.00</v>
      </c>
      <c r="F18" s="4" t="str">
        <f>VLOOKUP(A18,HOP!A:C,3,0)</f>
        <v>2520344</v>
      </c>
      <c r="G18" s="4">
        <f t="shared" si="0"/>
        <v>0</v>
      </c>
      <c r="H18" s="4" t="str">
        <f t="shared" si="1"/>
        <v>，2520344</v>
      </c>
      <c r="I18" s="4" t="str">
        <f>VLOOKUP(A18,HOP!A:U,21,0)</f>
        <v>直连</v>
      </c>
    </row>
    <row r="19" s="4" customFormat="1" spans="1:9">
      <c r="A19" s="5">
        <v>17830496777</v>
      </c>
      <c r="B19" s="6">
        <v>44673</v>
      </c>
      <c r="C19" s="6">
        <v>44674</v>
      </c>
      <c r="D19" s="4">
        <v>99</v>
      </c>
      <c r="E19" s="4" t="str">
        <f>VLOOKUP(A19,HOP!A:L,12,0)</f>
        <v>99.00</v>
      </c>
      <c r="F19" s="4" t="str">
        <f>VLOOKUP(A19,HOP!A:C,3,0)</f>
        <v>2520360</v>
      </c>
      <c r="G19" s="4">
        <f t="shared" si="0"/>
        <v>0</v>
      </c>
      <c r="H19" s="4" t="str">
        <f t="shared" si="1"/>
        <v>，2520360</v>
      </c>
      <c r="I19" s="4" t="str">
        <f>VLOOKUP(A19,HOP!A:U,21,0)</f>
        <v>直连</v>
      </c>
    </row>
    <row r="20" s="4" customFormat="1" spans="1:9">
      <c r="A20" s="5">
        <v>17830538870</v>
      </c>
      <c r="B20" s="6">
        <v>44673</v>
      </c>
      <c r="C20" s="6">
        <v>44674</v>
      </c>
      <c r="D20" s="4">
        <v>107</v>
      </c>
      <c r="E20" s="4" t="str">
        <f>VLOOKUP(A20,HOP!A:L,12,0)</f>
        <v>107.00</v>
      </c>
      <c r="F20" s="4" t="str">
        <f>VLOOKUP(A20,HOP!A:C,3,0)</f>
        <v>2520382</v>
      </c>
      <c r="G20" s="4">
        <f t="shared" si="0"/>
        <v>0</v>
      </c>
      <c r="H20" s="4" t="str">
        <f t="shared" si="1"/>
        <v>，2520382</v>
      </c>
      <c r="I20" s="4" t="str">
        <f>VLOOKUP(A20,HOP!A:U,21,0)</f>
        <v>直连</v>
      </c>
    </row>
    <row r="21" s="4" customFormat="1" spans="1:9">
      <c r="A21" s="5">
        <v>17830851990</v>
      </c>
      <c r="B21" s="6">
        <v>44673</v>
      </c>
      <c r="C21" s="6">
        <v>44674</v>
      </c>
      <c r="D21" s="4">
        <v>248</v>
      </c>
      <c r="E21" s="4" t="str">
        <f>VLOOKUP(A21,HOP!A:L,12,0)</f>
        <v>248.00</v>
      </c>
      <c r="F21" s="4" t="str">
        <f>VLOOKUP(A21,HOP!A:C,3,0)</f>
        <v>2520470</v>
      </c>
      <c r="G21" s="4">
        <f t="shared" si="0"/>
        <v>0</v>
      </c>
      <c r="H21" s="4" t="str">
        <f t="shared" si="1"/>
        <v>，2520470</v>
      </c>
      <c r="I21" s="4" t="str">
        <f>VLOOKUP(A21,HOP!A:U,21,0)</f>
        <v>直连</v>
      </c>
    </row>
    <row r="22" s="4" customFormat="1" spans="1:9">
      <c r="A22" s="5">
        <v>17831046252</v>
      </c>
      <c r="B22" s="6">
        <v>44673</v>
      </c>
      <c r="C22" s="6">
        <v>44674</v>
      </c>
      <c r="D22" s="4">
        <v>133</v>
      </c>
      <c r="E22" s="4" t="str">
        <f>VLOOKUP(A22,HOP!A:L,12,0)</f>
        <v>133.00</v>
      </c>
      <c r="F22" s="4" t="str">
        <f>VLOOKUP(A22,HOP!A:C,3,0)</f>
        <v>2520559</v>
      </c>
      <c r="G22" s="4">
        <f t="shared" si="0"/>
        <v>0</v>
      </c>
      <c r="H22" s="4" t="str">
        <f t="shared" si="1"/>
        <v>，2520559</v>
      </c>
      <c r="I22" s="4" t="str">
        <f>VLOOKUP(A22,HOP!A:U,21,0)</f>
        <v>直连</v>
      </c>
    </row>
    <row r="23" s="4" customFormat="1" spans="1:9">
      <c r="A23" s="5">
        <v>17834493701</v>
      </c>
      <c r="B23" s="6">
        <v>44673</v>
      </c>
      <c r="C23" s="6">
        <v>44674</v>
      </c>
      <c r="D23" s="4">
        <v>184</v>
      </c>
      <c r="E23" s="4" t="str">
        <f>VLOOKUP(A23,HOP!A:L,12,0)</f>
        <v>184.00</v>
      </c>
      <c r="F23" s="4" t="str">
        <f>VLOOKUP(A23,HOP!A:C,3,0)</f>
        <v>2520820</v>
      </c>
      <c r="G23" s="4">
        <f t="shared" si="0"/>
        <v>0</v>
      </c>
      <c r="H23" s="4" t="str">
        <f t="shared" si="1"/>
        <v>，2520820</v>
      </c>
      <c r="I23" s="4" t="str">
        <f>VLOOKUP(A23,HOP!A:U,21,0)</f>
        <v>直连</v>
      </c>
    </row>
    <row r="24" s="4" customFormat="1" spans="1:9">
      <c r="A24" s="5">
        <v>17834529566</v>
      </c>
      <c r="B24" s="6">
        <v>44673</v>
      </c>
      <c r="C24" s="6">
        <v>44674</v>
      </c>
      <c r="D24" s="4">
        <v>87</v>
      </c>
      <c r="E24" s="4" t="str">
        <f>VLOOKUP(A24,HOP!A:L,12,0)</f>
        <v>87.00</v>
      </c>
      <c r="F24" s="4" t="str">
        <f>VLOOKUP(A24,HOP!A:C,3,0)</f>
        <v>2520824</v>
      </c>
      <c r="G24" s="4">
        <f t="shared" si="0"/>
        <v>0</v>
      </c>
      <c r="H24" s="4" t="str">
        <f t="shared" si="1"/>
        <v>，2520824</v>
      </c>
      <c r="I24" s="4" t="str">
        <f>VLOOKUP(A24,HOP!A:U,21,0)</f>
        <v>直连</v>
      </c>
    </row>
    <row r="25" s="4" customFormat="1" spans="1:9">
      <c r="A25" s="5">
        <v>17734514672</v>
      </c>
      <c r="B25" s="6">
        <v>44674</v>
      </c>
      <c r="C25" s="6">
        <v>44675</v>
      </c>
      <c r="D25" s="4">
        <v>705</v>
      </c>
      <c r="E25" s="4" t="str">
        <f>VLOOKUP(A25,HOP!A:L,12,0)</f>
        <v>705.00</v>
      </c>
      <c r="F25" s="4" t="str">
        <f>VLOOKUP(A25,HOP!A:C,3,0)</f>
        <v>2488603</v>
      </c>
      <c r="G25" s="4">
        <f t="shared" si="0"/>
        <v>0</v>
      </c>
      <c r="H25" s="4" t="str">
        <f t="shared" si="1"/>
        <v>，2488603</v>
      </c>
      <c r="I25" s="4" t="str">
        <f>VLOOKUP(A25,HOP!A:U,21,0)</f>
        <v>直连</v>
      </c>
    </row>
    <row r="26" s="4" customFormat="1" spans="1:9">
      <c r="A26" s="5">
        <v>17783270467</v>
      </c>
      <c r="B26" s="6">
        <v>44674</v>
      </c>
      <c r="C26" s="6">
        <v>44675</v>
      </c>
      <c r="D26" s="4">
        <v>508</v>
      </c>
      <c r="E26" s="4" t="str">
        <f>VLOOKUP(A26,HOP!A:L,12,0)</f>
        <v>508.00</v>
      </c>
      <c r="F26" s="4" t="str">
        <f>VLOOKUP(A26,HOP!A:C,3,0)</f>
        <v>2505542</v>
      </c>
      <c r="G26" s="4">
        <f t="shared" si="0"/>
        <v>0</v>
      </c>
      <c r="H26" s="4" t="str">
        <f t="shared" si="1"/>
        <v>，2505542</v>
      </c>
      <c r="I26" s="4" t="str">
        <f>VLOOKUP(A26,HOP!A:U,21,0)</f>
        <v>直连</v>
      </c>
    </row>
    <row r="27" s="4" customFormat="1" hidden="1" spans="1:9">
      <c r="A27" s="5">
        <v>17796810246</v>
      </c>
      <c r="B27" s="6">
        <v>44674</v>
      </c>
      <c r="C27" s="6">
        <v>44675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17812383909</v>
      </c>
      <c r="B28" s="6">
        <v>44673</v>
      </c>
      <c r="C28" s="6">
        <v>44675</v>
      </c>
      <c r="D28" s="4">
        <v>951</v>
      </c>
      <c r="E28" s="4" t="str">
        <f>VLOOKUP(A28,HOP!A:L,12,0)</f>
        <v>951.00</v>
      </c>
      <c r="F28" s="4" t="str">
        <f>VLOOKUP(A28,HOP!A:C,3,0)</f>
        <v>2514616</v>
      </c>
      <c r="G28" s="4">
        <f t="shared" si="0"/>
        <v>0</v>
      </c>
      <c r="H28" s="4" t="str">
        <f t="shared" si="1"/>
        <v>，2514616</v>
      </c>
      <c r="I28" s="4" t="str">
        <f>VLOOKUP(A28,HOP!A:U,21,0)</f>
        <v>直连</v>
      </c>
    </row>
    <row r="29" s="4" customFormat="1" spans="1:9">
      <c r="A29" s="5">
        <v>17812710558</v>
      </c>
      <c r="B29" s="6">
        <v>44674</v>
      </c>
      <c r="C29" s="6">
        <v>44675</v>
      </c>
      <c r="D29" s="4">
        <v>1777</v>
      </c>
      <c r="E29" s="4" t="str">
        <f>VLOOKUP(A29,HOP!A:L,12,0)</f>
        <v>1777.00</v>
      </c>
      <c r="F29" s="4" t="str">
        <f>VLOOKUP(A29,HOP!A:C,3,0)</f>
        <v>2514824</v>
      </c>
      <c r="G29" s="4">
        <f t="shared" si="0"/>
        <v>0</v>
      </c>
      <c r="H29" s="4" t="str">
        <f t="shared" si="1"/>
        <v>，2514824</v>
      </c>
      <c r="I29" s="4" t="str">
        <f>VLOOKUP(A29,HOP!A:U,21,0)</f>
        <v>直连</v>
      </c>
    </row>
    <row r="30" s="4" customFormat="1" hidden="1" spans="1:9">
      <c r="A30" s="5">
        <v>17819514299</v>
      </c>
      <c r="B30" s="6">
        <v>44674</v>
      </c>
      <c r="C30" s="6">
        <v>44675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17820915038</v>
      </c>
      <c r="B31" s="6">
        <v>44670</v>
      </c>
      <c r="C31" s="6">
        <v>44675</v>
      </c>
      <c r="D31" s="4">
        <v>530</v>
      </c>
      <c r="E31" s="4" t="str">
        <f>VLOOKUP(A31,HOP!A:L,12,0)</f>
        <v>530.00</v>
      </c>
      <c r="F31" s="4" t="str">
        <f>VLOOKUP(A31,HOP!A:C,3,0)</f>
        <v>2518106</v>
      </c>
      <c r="G31" s="4">
        <f t="shared" si="0"/>
        <v>0</v>
      </c>
      <c r="H31" s="4" t="str">
        <f t="shared" si="1"/>
        <v>，2518106</v>
      </c>
      <c r="I31" s="4" t="str">
        <f>VLOOKUP(A31,HOP!A:U,21,0)</f>
        <v>直连</v>
      </c>
    </row>
    <row r="32" s="4" customFormat="1" spans="1:9">
      <c r="A32" s="5">
        <v>17823136422</v>
      </c>
      <c r="B32" s="6">
        <v>44674</v>
      </c>
      <c r="C32" s="6">
        <v>44675</v>
      </c>
      <c r="D32" s="4">
        <v>570</v>
      </c>
      <c r="E32" s="4" t="str">
        <f>VLOOKUP(A32,HOP!A:L,12,0)</f>
        <v>570.00</v>
      </c>
      <c r="F32" s="4" t="str">
        <f>VLOOKUP(A32,HOP!A:C,3,0)</f>
        <v>2518903</v>
      </c>
      <c r="G32" s="4">
        <f t="shared" si="0"/>
        <v>0</v>
      </c>
      <c r="H32" s="4" t="str">
        <f t="shared" si="1"/>
        <v>，2518903</v>
      </c>
      <c r="I32" s="4" t="str">
        <f>VLOOKUP(A32,HOP!A:U,21,0)</f>
        <v>直连</v>
      </c>
    </row>
    <row r="33" s="4" customFormat="1" spans="1:9">
      <c r="A33" s="5">
        <v>17826657824</v>
      </c>
      <c r="B33" s="6">
        <v>44673</v>
      </c>
      <c r="C33" s="6">
        <v>44675</v>
      </c>
      <c r="D33" s="4">
        <v>212</v>
      </c>
      <c r="E33" s="4" t="str">
        <f>VLOOKUP(A33,HOP!A:L,12,0)</f>
        <v>212.00</v>
      </c>
      <c r="F33" s="4" t="str">
        <f>VLOOKUP(A33,HOP!A:C,3,0)</f>
        <v>2519167</v>
      </c>
      <c r="G33" s="4">
        <f t="shared" si="0"/>
        <v>0</v>
      </c>
      <c r="H33" s="4" t="str">
        <f t="shared" si="1"/>
        <v>，2519167</v>
      </c>
      <c r="I33" s="4" t="str">
        <f>VLOOKUP(A33,HOP!A:U,21,0)</f>
        <v>直连</v>
      </c>
    </row>
    <row r="34" s="4" customFormat="1" spans="1:9">
      <c r="A34" s="5">
        <v>17827499069</v>
      </c>
      <c r="B34" s="6">
        <v>44673</v>
      </c>
      <c r="C34" s="6">
        <v>44675</v>
      </c>
      <c r="D34" s="4">
        <v>212</v>
      </c>
      <c r="E34" s="4" t="str">
        <f>VLOOKUP(A34,HOP!A:L,12,0)</f>
        <v>212.00</v>
      </c>
      <c r="F34" s="4" t="str">
        <f>VLOOKUP(A34,HOP!A:C,3,0)</f>
        <v>2519416</v>
      </c>
      <c r="G34" s="4">
        <f t="shared" si="0"/>
        <v>0</v>
      </c>
      <c r="H34" s="4" t="str">
        <f t="shared" si="1"/>
        <v>，2519416</v>
      </c>
      <c r="I34" s="4" t="str">
        <f>VLOOKUP(A34,HOP!A:U,21,0)</f>
        <v>直连</v>
      </c>
    </row>
    <row r="35" s="4" customFormat="1" spans="1:9">
      <c r="A35" s="5">
        <v>17827735544</v>
      </c>
      <c r="B35" s="6">
        <v>44673</v>
      </c>
      <c r="C35" s="6">
        <v>44675</v>
      </c>
      <c r="D35" s="4">
        <v>212</v>
      </c>
      <c r="E35" s="4" t="str">
        <f>VLOOKUP(A35,HOP!A:L,12,0)</f>
        <v>212.00</v>
      </c>
      <c r="F35" s="4" t="str">
        <f>VLOOKUP(A35,HOP!A:C,3,0)</f>
        <v>2519494</v>
      </c>
      <c r="G35" s="4">
        <f t="shared" ref="G35:G58" si="2">D35-E35</f>
        <v>0</v>
      </c>
      <c r="H35" s="4" t="str">
        <f t="shared" ref="H35:H58" si="3">$H$1&amp;F35</f>
        <v>，2519494</v>
      </c>
      <c r="I35" s="4" t="str">
        <f>VLOOKUP(A35,HOP!A:U,21,0)</f>
        <v>直连</v>
      </c>
    </row>
    <row r="36" s="4" customFormat="1" spans="1:9">
      <c r="A36" s="5">
        <v>17828342345</v>
      </c>
      <c r="B36" s="6">
        <v>44674</v>
      </c>
      <c r="C36" s="6">
        <v>44675</v>
      </c>
      <c r="D36" s="4">
        <v>300</v>
      </c>
      <c r="E36" s="4" t="str">
        <f>VLOOKUP(A36,HOP!A:L,12,0)</f>
        <v>300.00</v>
      </c>
      <c r="F36" s="4" t="str">
        <f>VLOOKUP(A36,HOP!A:C,3,0)</f>
        <v>2519677</v>
      </c>
      <c r="G36" s="4">
        <f t="shared" si="2"/>
        <v>0</v>
      </c>
      <c r="H36" s="4" t="str">
        <f t="shared" si="3"/>
        <v>，2519677</v>
      </c>
      <c r="I36" s="4" t="str">
        <f>VLOOKUP(A36,HOP!A:U,21,0)</f>
        <v>直连</v>
      </c>
    </row>
    <row r="37" s="4" customFormat="1" spans="1:9">
      <c r="A37" s="5">
        <v>17829389022</v>
      </c>
      <c r="B37" s="6">
        <v>44674</v>
      </c>
      <c r="C37" s="6">
        <v>44675</v>
      </c>
      <c r="D37" s="4">
        <v>289</v>
      </c>
      <c r="E37" s="4" t="str">
        <f>VLOOKUP(A37,HOP!A:L,12,0)</f>
        <v>289.00</v>
      </c>
      <c r="F37" s="4" t="str">
        <f>VLOOKUP(A37,HOP!A:C,3,0)</f>
        <v>2519963</v>
      </c>
      <c r="G37" s="4">
        <f t="shared" si="2"/>
        <v>0</v>
      </c>
      <c r="H37" s="4" t="str">
        <f t="shared" si="3"/>
        <v>，2519963</v>
      </c>
      <c r="I37" s="4" t="str">
        <f>VLOOKUP(A37,HOP!A:U,21,0)</f>
        <v>直连</v>
      </c>
    </row>
    <row r="38" s="4" customFormat="1" spans="1:9">
      <c r="A38" s="5">
        <v>17829400976</v>
      </c>
      <c r="B38" s="6">
        <v>44673</v>
      </c>
      <c r="C38" s="6">
        <v>44675</v>
      </c>
      <c r="D38" s="4">
        <v>280</v>
      </c>
      <c r="E38" s="4" t="str">
        <f>VLOOKUP(A38,HOP!A:L,12,0)</f>
        <v>280.00</v>
      </c>
      <c r="F38" s="4" t="str">
        <f>VLOOKUP(A38,HOP!A:C,3,0)</f>
        <v>2519965</v>
      </c>
      <c r="G38" s="4">
        <f t="shared" si="2"/>
        <v>0</v>
      </c>
      <c r="H38" s="4" t="str">
        <f t="shared" si="3"/>
        <v>，2519965</v>
      </c>
      <c r="I38" s="4" t="str">
        <f>VLOOKUP(A38,HOP!A:U,21,0)</f>
        <v>直连</v>
      </c>
    </row>
    <row r="39" s="4" customFormat="1" spans="1:9">
      <c r="A39" s="5">
        <v>17830462441</v>
      </c>
      <c r="B39" s="6">
        <v>44674</v>
      </c>
      <c r="C39" s="6">
        <v>44675</v>
      </c>
      <c r="D39" s="4">
        <v>92</v>
      </c>
      <c r="E39" s="4" t="str">
        <f>VLOOKUP(A39,HOP!A:L,12,0)</f>
        <v>92.00</v>
      </c>
      <c r="F39" s="4" t="str">
        <f>VLOOKUP(A39,HOP!A:C,3,0)</f>
        <v>2520342</v>
      </c>
      <c r="G39" s="4">
        <f t="shared" si="2"/>
        <v>0</v>
      </c>
      <c r="H39" s="4" t="str">
        <f t="shared" si="3"/>
        <v>，2520342</v>
      </c>
      <c r="I39" s="4" t="str">
        <f>VLOOKUP(A39,HOP!A:U,21,0)</f>
        <v>直连</v>
      </c>
    </row>
    <row r="40" s="4" customFormat="1" spans="1:9">
      <c r="A40" s="5">
        <v>17831019560</v>
      </c>
      <c r="B40" s="6">
        <v>44674</v>
      </c>
      <c r="C40" s="6">
        <v>44675</v>
      </c>
      <c r="D40" s="4">
        <v>261</v>
      </c>
      <c r="E40" s="4" t="str">
        <f>VLOOKUP(A40,HOP!A:L,12,0)</f>
        <v>261.00</v>
      </c>
      <c r="F40" s="4" t="str">
        <f>VLOOKUP(A40,HOP!A:C,3,0)</f>
        <v>2520546</v>
      </c>
      <c r="G40" s="4">
        <f t="shared" si="2"/>
        <v>0</v>
      </c>
      <c r="H40" s="4" t="str">
        <f t="shared" si="3"/>
        <v>，2520546</v>
      </c>
      <c r="I40" s="4" t="str">
        <f>VLOOKUP(A40,HOP!A:U,21,0)</f>
        <v>直连</v>
      </c>
    </row>
    <row r="41" s="4" customFormat="1" spans="1:9">
      <c r="A41" s="5">
        <v>17831131832</v>
      </c>
      <c r="B41" s="6">
        <v>44673</v>
      </c>
      <c r="C41" s="6">
        <v>44675</v>
      </c>
      <c r="D41" s="4">
        <v>373</v>
      </c>
      <c r="E41" s="4" t="str">
        <f>VLOOKUP(A41,HOP!A:L,12,0)</f>
        <v>373.00</v>
      </c>
      <c r="F41" s="4" t="str">
        <f>VLOOKUP(A41,HOP!A:C,3,0)</f>
        <v>2520616</v>
      </c>
      <c r="G41" s="4">
        <f t="shared" si="2"/>
        <v>0</v>
      </c>
      <c r="H41" s="4" t="str">
        <f t="shared" si="3"/>
        <v>，2520616</v>
      </c>
      <c r="I41" s="4" t="str">
        <f>VLOOKUP(A41,HOP!A:U,21,0)</f>
        <v>直连</v>
      </c>
    </row>
    <row r="42" s="4" customFormat="1" spans="1:9">
      <c r="A42" s="5">
        <v>17831300965</v>
      </c>
      <c r="B42" s="6">
        <v>44674</v>
      </c>
      <c r="C42" s="6">
        <v>44675</v>
      </c>
      <c r="D42" s="4">
        <v>122</v>
      </c>
      <c r="E42" s="4" t="str">
        <f>VLOOKUP(A42,HOP!A:L,12,0)</f>
        <v>122.00</v>
      </c>
      <c r="F42" s="4" t="str">
        <f>VLOOKUP(A42,HOP!A:C,3,0)</f>
        <v>2520676</v>
      </c>
      <c r="G42" s="4">
        <f t="shared" si="2"/>
        <v>0</v>
      </c>
      <c r="H42" s="4" t="str">
        <f t="shared" si="3"/>
        <v>，2520676</v>
      </c>
      <c r="I42" s="4" t="str">
        <f>VLOOKUP(A42,HOP!A:U,21,0)</f>
        <v>直连</v>
      </c>
    </row>
    <row r="43" s="4" customFormat="1" spans="1:9">
      <c r="A43" s="5">
        <v>17833939821</v>
      </c>
      <c r="B43" s="6">
        <v>44673</v>
      </c>
      <c r="C43" s="6">
        <v>44675</v>
      </c>
      <c r="D43" s="4">
        <v>378</v>
      </c>
      <c r="E43" s="4" t="str">
        <f>VLOOKUP(A43,HOP!A:L,12,0)</f>
        <v>378.00</v>
      </c>
      <c r="F43" s="4" t="str">
        <f>VLOOKUP(A43,HOP!A:C,3,0)</f>
        <v>2520721</v>
      </c>
      <c r="G43" s="4">
        <f t="shared" si="2"/>
        <v>0</v>
      </c>
      <c r="H43" s="4" t="str">
        <f t="shared" si="3"/>
        <v>，2520721</v>
      </c>
      <c r="I43" s="4" t="str">
        <f>VLOOKUP(A43,HOP!A:U,21,0)</f>
        <v>直连</v>
      </c>
    </row>
    <row r="44" s="4" customFormat="1" spans="1:9">
      <c r="A44" s="5">
        <v>17834432527</v>
      </c>
      <c r="B44" s="6">
        <v>44674</v>
      </c>
      <c r="C44" s="6">
        <v>44675</v>
      </c>
      <c r="D44" s="4">
        <v>121</v>
      </c>
      <c r="E44" s="4" t="str">
        <f>VLOOKUP(A44,HOP!A:L,12,0)</f>
        <v>121.00</v>
      </c>
      <c r="F44" s="4" t="str">
        <f>VLOOKUP(A44,HOP!A:C,3,0)</f>
        <v>2520805</v>
      </c>
      <c r="G44" s="4">
        <f t="shared" si="2"/>
        <v>0</v>
      </c>
      <c r="H44" s="4" t="str">
        <f t="shared" si="3"/>
        <v>，2520805</v>
      </c>
      <c r="I44" s="4" t="str">
        <f>VLOOKUP(A44,HOP!A:U,21,0)</f>
        <v>直连</v>
      </c>
    </row>
    <row r="45" s="4" customFormat="1" spans="1:9">
      <c r="A45" s="5">
        <v>17834818559</v>
      </c>
      <c r="B45" s="6">
        <v>44674</v>
      </c>
      <c r="C45" s="6">
        <v>44675</v>
      </c>
      <c r="D45" s="4">
        <v>415</v>
      </c>
      <c r="E45" s="4" t="str">
        <f>VLOOKUP(A45,HOP!A:L,12,0)</f>
        <v>415.00</v>
      </c>
      <c r="F45" s="4" t="str">
        <f>VLOOKUP(A45,HOP!A:C,3,0)</f>
        <v>2520887</v>
      </c>
      <c r="G45" s="4">
        <f t="shared" si="2"/>
        <v>0</v>
      </c>
      <c r="H45" s="4" t="str">
        <f t="shared" si="3"/>
        <v>，2520887</v>
      </c>
      <c r="I45" s="4" t="str">
        <f>VLOOKUP(A45,HOP!A:U,21,0)</f>
        <v>直连</v>
      </c>
    </row>
    <row r="46" s="4" customFormat="1" spans="1:9">
      <c r="A46" s="5">
        <v>17835243594</v>
      </c>
      <c r="B46" s="6">
        <v>44674</v>
      </c>
      <c r="C46" s="6">
        <v>44675</v>
      </c>
      <c r="D46" s="4">
        <v>512</v>
      </c>
      <c r="E46" s="4" t="str">
        <f>VLOOKUP(A46,HOP!A:L,12,0)</f>
        <v>512.00</v>
      </c>
      <c r="F46" s="4" t="str">
        <f>VLOOKUP(A46,HOP!A:C,3,0)</f>
        <v>2520980</v>
      </c>
      <c r="G46" s="4">
        <f t="shared" si="2"/>
        <v>0</v>
      </c>
      <c r="H46" s="4" t="str">
        <f t="shared" si="3"/>
        <v>，2520980</v>
      </c>
      <c r="I46" s="4" t="str">
        <f>VLOOKUP(A46,HOP!A:U,21,0)</f>
        <v>直连</v>
      </c>
    </row>
    <row r="47" s="4" customFormat="1" spans="1:9">
      <c r="A47" s="5">
        <v>17835782901</v>
      </c>
      <c r="B47" s="6">
        <v>44674</v>
      </c>
      <c r="C47" s="6">
        <v>44675</v>
      </c>
      <c r="D47" s="4">
        <v>92</v>
      </c>
      <c r="E47" s="4" t="str">
        <f>VLOOKUP(A47,HOP!A:L,12,0)</f>
        <v>92.00</v>
      </c>
      <c r="F47" s="4" t="str">
        <f>VLOOKUP(A47,HOP!A:C,3,0)</f>
        <v>2521285</v>
      </c>
      <c r="G47" s="4">
        <f t="shared" si="2"/>
        <v>0</v>
      </c>
      <c r="H47" s="4" t="str">
        <f t="shared" si="3"/>
        <v>，2521285</v>
      </c>
      <c r="I47" s="4" t="str">
        <f>VLOOKUP(A47,HOP!A:U,21,0)</f>
        <v>直连</v>
      </c>
    </row>
    <row r="48" s="4" customFormat="1" spans="1:9">
      <c r="A48" s="5">
        <v>17836256264</v>
      </c>
      <c r="B48" s="6">
        <v>44674</v>
      </c>
      <c r="C48" s="6">
        <v>44675</v>
      </c>
      <c r="D48" s="4">
        <v>75</v>
      </c>
      <c r="E48" s="4" t="str">
        <f>VLOOKUP(A48,HOP!A:L,12,0)</f>
        <v>75.00</v>
      </c>
      <c r="F48" s="4" t="str">
        <f>VLOOKUP(A48,HOP!A:C,3,0)</f>
        <v>2521539</v>
      </c>
      <c r="G48" s="4">
        <f t="shared" si="2"/>
        <v>0</v>
      </c>
      <c r="H48" s="4" t="str">
        <f t="shared" si="3"/>
        <v>，2521539</v>
      </c>
      <c r="I48" s="4" t="str">
        <f>VLOOKUP(A48,HOP!A:U,21,0)</f>
        <v>直连</v>
      </c>
    </row>
    <row r="49" s="4" customFormat="1" spans="1:9">
      <c r="A49" s="5">
        <v>17836287514</v>
      </c>
      <c r="B49" s="6">
        <v>44674</v>
      </c>
      <c r="C49" s="6">
        <v>44675</v>
      </c>
      <c r="D49" s="4">
        <v>236</v>
      </c>
      <c r="E49" s="4" t="str">
        <f>VLOOKUP(A49,HOP!A:L,12,0)</f>
        <v>236.00</v>
      </c>
      <c r="F49" s="4" t="str">
        <f>VLOOKUP(A49,HOP!A:C,3,0)</f>
        <v>2521562</v>
      </c>
      <c r="G49" s="4">
        <f t="shared" si="2"/>
        <v>0</v>
      </c>
      <c r="H49" s="4" t="str">
        <f t="shared" si="3"/>
        <v>，2521562</v>
      </c>
      <c r="I49" s="4" t="str">
        <f>VLOOKUP(A49,HOP!A:U,21,0)</f>
        <v>直连</v>
      </c>
    </row>
    <row r="50" s="4" customFormat="1" spans="1:9">
      <c r="A50" s="5">
        <v>17836364425</v>
      </c>
      <c r="B50" s="6">
        <v>44674</v>
      </c>
      <c r="C50" s="6">
        <v>44675</v>
      </c>
      <c r="D50" s="4">
        <v>82</v>
      </c>
      <c r="E50" s="4" t="str">
        <f>VLOOKUP(A50,HOP!A:L,12,0)</f>
        <v>82.00</v>
      </c>
      <c r="F50" s="4" t="str">
        <f>VLOOKUP(A50,HOP!A:C,3,0)</f>
        <v>2521608</v>
      </c>
      <c r="G50" s="4">
        <f t="shared" si="2"/>
        <v>0</v>
      </c>
      <c r="H50" s="4" t="str">
        <f t="shared" si="3"/>
        <v>，2521608</v>
      </c>
      <c r="I50" s="4" t="str">
        <f>VLOOKUP(A50,HOP!A:U,21,0)</f>
        <v>直连</v>
      </c>
    </row>
    <row r="51" s="4" customFormat="1" spans="1:9">
      <c r="A51" s="5">
        <v>17836584910</v>
      </c>
      <c r="B51" s="6">
        <v>44674</v>
      </c>
      <c r="C51" s="6">
        <v>44675</v>
      </c>
      <c r="D51" s="4">
        <v>133</v>
      </c>
      <c r="E51" s="4" t="str">
        <f>VLOOKUP(A51,HOP!A:L,12,0)</f>
        <v>133.00</v>
      </c>
      <c r="F51" s="4" t="str">
        <f>VLOOKUP(A51,HOP!A:C,3,0)</f>
        <v>2521711</v>
      </c>
      <c r="G51" s="4">
        <f t="shared" si="2"/>
        <v>0</v>
      </c>
      <c r="H51" s="4" t="str">
        <f t="shared" si="3"/>
        <v>，2521711</v>
      </c>
      <c r="I51" s="4" t="str">
        <f>VLOOKUP(A51,HOP!A:U,21,0)</f>
        <v>直连</v>
      </c>
    </row>
    <row r="52" s="4" customFormat="1" spans="1:9">
      <c r="A52" s="5">
        <v>17836592106</v>
      </c>
      <c r="B52" s="6">
        <v>44674</v>
      </c>
      <c r="C52" s="6">
        <v>44675</v>
      </c>
      <c r="D52" s="4">
        <v>399</v>
      </c>
      <c r="E52" s="4" t="str">
        <f>VLOOKUP(A52,HOP!A:L,12,0)</f>
        <v>399.00</v>
      </c>
      <c r="F52" s="4" t="str">
        <f>VLOOKUP(A52,HOP!A:C,3,0)</f>
        <v>2521716</v>
      </c>
      <c r="G52" s="4">
        <f t="shared" si="2"/>
        <v>0</v>
      </c>
      <c r="H52" s="4" t="str">
        <f t="shared" si="3"/>
        <v>，2521716</v>
      </c>
      <c r="I52" s="4" t="str">
        <f>VLOOKUP(A52,HOP!A:U,21,0)</f>
        <v>直连</v>
      </c>
    </row>
    <row r="53" s="4" customFormat="1" spans="1:9">
      <c r="A53" s="5">
        <v>17836641667</v>
      </c>
      <c r="B53" s="6">
        <v>44674</v>
      </c>
      <c r="C53" s="6">
        <v>44675</v>
      </c>
      <c r="D53" s="4">
        <v>120</v>
      </c>
      <c r="E53" s="4" t="str">
        <f>VLOOKUP(A53,HOP!A:L,12,0)</f>
        <v>120.00</v>
      </c>
      <c r="F53" s="4" t="str">
        <f>VLOOKUP(A53,HOP!A:C,3,0)</f>
        <v>2521743</v>
      </c>
      <c r="G53" s="4">
        <f t="shared" si="2"/>
        <v>0</v>
      </c>
      <c r="H53" s="4" t="str">
        <f t="shared" si="3"/>
        <v>，2521743</v>
      </c>
      <c r="I53" s="4" t="str">
        <f>VLOOKUP(A53,HOP!A:U,21,0)</f>
        <v>直连</v>
      </c>
    </row>
    <row r="54" s="4" customFormat="1" hidden="1" spans="1:9">
      <c r="A54" s="5">
        <v>17836765865</v>
      </c>
      <c r="B54" s="6">
        <v>44674</v>
      </c>
      <c r="C54" s="6">
        <v>44675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17836860768</v>
      </c>
      <c r="B55" s="6">
        <v>44674</v>
      </c>
      <c r="C55" s="6">
        <v>44675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17836989046</v>
      </c>
      <c r="B56" s="6">
        <v>44674</v>
      </c>
      <c r="C56" s="6">
        <v>44675</v>
      </c>
      <c r="D56" s="4">
        <v>367</v>
      </c>
      <c r="E56" s="4" t="str">
        <f>VLOOKUP(A56,HOP!A:L,12,0)</f>
        <v>367.00</v>
      </c>
      <c r="F56" s="4" t="str">
        <f>VLOOKUP(A56,HOP!A:C,3,0)</f>
        <v>2521949</v>
      </c>
      <c r="G56" s="4">
        <f t="shared" si="2"/>
        <v>0</v>
      </c>
      <c r="H56" s="4" t="str">
        <f t="shared" si="3"/>
        <v>，2521949</v>
      </c>
      <c r="I56" s="4" t="str">
        <f>VLOOKUP(A56,HOP!A:U,21,0)</f>
        <v>直连</v>
      </c>
    </row>
    <row r="57" s="4" customFormat="1" spans="1:9">
      <c r="A57" s="5">
        <v>17836999895</v>
      </c>
      <c r="B57" s="6">
        <v>44674</v>
      </c>
      <c r="C57" s="6">
        <v>44675</v>
      </c>
      <c r="D57" s="4">
        <v>421</v>
      </c>
      <c r="E57" s="4" t="str">
        <f>VLOOKUP(A57,HOP!A:L,12,0)</f>
        <v>421.00</v>
      </c>
      <c r="F57" s="4" t="str">
        <f>VLOOKUP(A57,HOP!A:C,3,0)</f>
        <v>2521956</v>
      </c>
      <c r="G57" s="4">
        <f t="shared" si="2"/>
        <v>0</v>
      </c>
      <c r="H57" s="4" t="str">
        <f t="shared" si="3"/>
        <v>，2521956</v>
      </c>
      <c r="I57" s="4" t="str">
        <f>VLOOKUP(A57,HOP!A:U,21,0)</f>
        <v>直连</v>
      </c>
    </row>
    <row r="58" s="4" customFormat="1" spans="1:9">
      <c r="A58" s="5">
        <v>17837730755</v>
      </c>
      <c r="B58" s="6">
        <v>44674</v>
      </c>
      <c r="C58" s="6">
        <v>44675</v>
      </c>
      <c r="D58" s="4">
        <v>100</v>
      </c>
      <c r="E58" s="4" t="str">
        <f>VLOOKUP(A58,HOP!A:L,12,0)</f>
        <v>100.00</v>
      </c>
      <c r="F58" s="4" t="str">
        <f>VLOOKUP(A58,HOP!A:C,3,0)</f>
        <v>2522289</v>
      </c>
      <c r="G58" s="4">
        <f t="shared" si="2"/>
        <v>0</v>
      </c>
      <c r="H58" s="4" t="str">
        <f t="shared" si="3"/>
        <v>，2522289</v>
      </c>
      <c r="I58" s="4" t="str">
        <f>VLOOKUP(A58,HOP!A:U,21,0)</f>
        <v>直连</v>
      </c>
    </row>
    <row r="60" spans="4:4">
      <c r="D60" s="4">
        <f>SUM(D2:D59)</f>
        <v>16605</v>
      </c>
    </row>
    <row r="61" spans="4:4">
      <c r="D61" s="4" t="s">
        <v>280</v>
      </c>
    </row>
    <row r="65" spans="1:1">
      <c r="A65" s="4" t="s">
        <v>281</v>
      </c>
    </row>
    <row r="66" spans="1:1">
      <c r="A66" s="4" t="s">
        <v>282</v>
      </c>
    </row>
  </sheetData>
  <autoFilter ref="A1:X58">
    <filterColumn colId="3">
      <filters>
        <filter val="151"/>
        <filter val="951"/>
        <filter val="92"/>
        <filter val="212"/>
        <filter val="512"/>
        <filter val="93"/>
        <filter val="1054"/>
        <filter val="155"/>
        <filter val="195"/>
        <filter val="415"/>
        <filter val="616"/>
        <filter val="97"/>
        <filter val="397"/>
        <filter val="99"/>
        <filter val="399"/>
        <filter val="60"/>
        <filter val="120"/>
        <filter val="121"/>
        <filter val="261"/>
        <filter val="421"/>
        <filter val="122"/>
        <filter val="367"/>
        <filter val="530"/>
        <filter val="570"/>
        <filter val="133"/>
        <filter val="373"/>
        <filter val="434"/>
        <filter val="75"/>
        <filter val="175"/>
        <filter val="236"/>
        <filter val="1777"/>
        <filter val="378"/>
        <filter val="100"/>
        <filter val="280"/>
        <filter val="300"/>
        <filter val="82"/>
        <filter val="184"/>
        <filter val="445"/>
        <filter val="705"/>
        <filter val="87"/>
        <filter val="107"/>
        <filter val="188"/>
        <filter val="248"/>
        <filter val="50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283</v>
      </c>
      <c r="B1" s="2" t="s">
        <v>284</v>
      </c>
      <c r="C1" s="2" t="s">
        <v>285</v>
      </c>
      <c r="D1" s="2" t="s">
        <v>286</v>
      </c>
      <c r="E1" s="2" t="s">
        <v>13</v>
      </c>
      <c r="F1" s="2" t="s">
        <v>5</v>
      </c>
      <c r="G1" s="2" t="s">
        <v>6</v>
      </c>
      <c r="H1" s="2" t="s">
        <v>287</v>
      </c>
      <c r="I1" s="2" t="s">
        <v>288</v>
      </c>
      <c r="J1" s="2" t="s">
        <v>289</v>
      </c>
      <c r="K1" s="2" t="s">
        <v>290</v>
      </c>
      <c r="L1" s="2" t="s">
        <v>291</v>
      </c>
      <c r="M1" s="2" t="s">
        <v>292</v>
      </c>
      <c r="N1" s="2" t="s">
        <v>293</v>
      </c>
      <c r="O1" s="2" t="s">
        <v>294</v>
      </c>
      <c r="P1" s="2" t="s">
        <v>295</v>
      </c>
      <c r="Q1" s="2" t="s">
        <v>296</v>
      </c>
      <c r="R1" s="2" t="s">
        <v>297</v>
      </c>
      <c r="S1" s="2" t="s">
        <v>298</v>
      </c>
      <c r="T1" s="2" t="s">
        <v>299</v>
      </c>
      <c r="U1" s="2" t="s">
        <v>300</v>
      </c>
    </row>
    <row r="2" s="1" customFormat="1" spans="1:21">
      <c r="A2" s="3">
        <v>17734514672</v>
      </c>
      <c r="B2" s="1" t="s">
        <v>301</v>
      </c>
      <c r="C2" s="1" t="s">
        <v>302</v>
      </c>
      <c r="D2" s="1" t="s">
        <v>303</v>
      </c>
      <c r="E2" s="1" t="s">
        <v>304</v>
      </c>
      <c r="F2" s="1" t="s">
        <v>305</v>
      </c>
      <c r="G2" s="1" t="s">
        <v>306</v>
      </c>
      <c r="H2" s="1" t="s">
        <v>307</v>
      </c>
      <c r="I2" s="1" t="s">
        <v>308</v>
      </c>
      <c r="J2" s="1" t="s">
        <v>309</v>
      </c>
      <c r="K2" s="1" t="s">
        <v>308</v>
      </c>
      <c r="L2" s="1" t="s">
        <v>308</v>
      </c>
      <c r="M2" s="1" t="s">
        <v>310</v>
      </c>
      <c r="N2" s="1" t="s">
        <v>310</v>
      </c>
      <c r="O2" s="1" t="s">
        <v>311</v>
      </c>
      <c r="P2" s="1" t="s">
        <v>312</v>
      </c>
      <c r="Q2" s="1" t="s">
        <v>313</v>
      </c>
      <c r="R2" s="1" t="s">
        <v>314</v>
      </c>
      <c r="S2" s="1" t="s">
        <v>315</v>
      </c>
      <c r="T2" s="1" t="s">
        <v>316</v>
      </c>
      <c r="U2" s="1" t="s">
        <v>317</v>
      </c>
    </row>
    <row r="3" s="1" customFormat="1" spans="1:21">
      <c r="A3" s="3">
        <v>17763000568</v>
      </c>
      <c r="B3" s="1" t="s">
        <v>318</v>
      </c>
      <c r="C3" s="1" t="s">
        <v>319</v>
      </c>
      <c r="D3" s="1" t="s">
        <v>320</v>
      </c>
      <c r="E3" s="1" t="s">
        <v>321</v>
      </c>
      <c r="F3" s="1" t="s">
        <v>322</v>
      </c>
      <c r="G3" s="1" t="s">
        <v>305</v>
      </c>
      <c r="H3" s="1" t="s">
        <v>307</v>
      </c>
      <c r="I3" s="1" t="s">
        <v>323</v>
      </c>
      <c r="J3" s="1" t="s">
        <v>309</v>
      </c>
      <c r="K3" s="1" t="s">
        <v>323</v>
      </c>
      <c r="L3" s="1" t="s">
        <v>323</v>
      </c>
      <c r="M3" s="1" t="s">
        <v>310</v>
      </c>
      <c r="N3" s="1" t="s">
        <v>310</v>
      </c>
      <c r="O3" s="1" t="s">
        <v>311</v>
      </c>
      <c r="P3" s="1" t="s">
        <v>312</v>
      </c>
      <c r="Q3" s="1" t="s">
        <v>313</v>
      </c>
      <c r="R3" s="1" t="s">
        <v>324</v>
      </c>
      <c r="S3" s="1" t="s">
        <v>315</v>
      </c>
      <c r="T3" s="1" t="s">
        <v>316</v>
      </c>
      <c r="U3" s="1" t="s">
        <v>317</v>
      </c>
    </row>
    <row r="4" s="1" customFormat="1" spans="1:21">
      <c r="A4" s="3">
        <v>17783270467</v>
      </c>
      <c r="B4" s="1" t="s">
        <v>325</v>
      </c>
      <c r="C4" s="1" t="s">
        <v>326</v>
      </c>
      <c r="D4" s="1" t="s">
        <v>327</v>
      </c>
      <c r="E4" s="1" t="s">
        <v>328</v>
      </c>
      <c r="F4" s="1" t="s">
        <v>305</v>
      </c>
      <c r="G4" s="1" t="s">
        <v>306</v>
      </c>
      <c r="H4" s="1" t="s">
        <v>307</v>
      </c>
      <c r="I4" s="1" t="s">
        <v>329</v>
      </c>
      <c r="J4" s="1" t="s">
        <v>309</v>
      </c>
      <c r="K4" s="1" t="s">
        <v>329</v>
      </c>
      <c r="L4" s="1" t="s">
        <v>329</v>
      </c>
      <c r="M4" s="1" t="s">
        <v>310</v>
      </c>
      <c r="N4" s="1" t="s">
        <v>310</v>
      </c>
      <c r="O4" s="1" t="s">
        <v>311</v>
      </c>
      <c r="P4" s="1" t="s">
        <v>312</v>
      </c>
      <c r="Q4" s="1" t="s">
        <v>313</v>
      </c>
      <c r="R4" s="1" t="s">
        <v>330</v>
      </c>
      <c r="S4" s="1" t="s">
        <v>315</v>
      </c>
      <c r="T4" s="1" t="s">
        <v>316</v>
      </c>
      <c r="U4" s="1" t="s">
        <v>317</v>
      </c>
    </row>
    <row r="5" s="1" customFormat="1" spans="1:21">
      <c r="A5" s="3">
        <v>17797488150</v>
      </c>
      <c r="B5" s="1" t="s">
        <v>331</v>
      </c>
      <c r="C5" s="1" t="s">
        <v>332</v>
      </c>
      <c r="D5" s="1" t="s">
        <v>333</v>
      </c>
      <c r="E5" s="1" t="s">
        <v>334</v>
      </c>
      <c r="F5" s="1" t="s">
        <v>322</v>
      </c>
      <c r="G5" s="1" t="s">
        <v>305</v>
      </c>
      <c r="H5" s="1" t="s">
        <v>307</v>
      </c>
      <c r="I5" s="1" t="s">
        <v>335</v>
      </c>
      <c r="J5" s="1" t="s">
        <v>309</v>
      </c>
      <c r="K5" s="1" t="s">
        <v>335</v>
      </c>
      <c r="L5" s="1" t="s">
        <v>335</v>
      </c>
      <c r="M5" s="1" t="s">
        <v>310</v>
      </c>
      <c r="N5" s="1" t="s">
        <v>310</v>
      </c>
      <c r="O5" s="1" t="s">
        <v>311</v>
      </c>
      <c r="P5" s="1" t="s">
        <v>312</v>
      </c>
      <c r="Q5" s="1" t="s">
        <v>313</v>
      </c>
      <c r="R5" s="1" t="s">
        <v>336</v>
      </c>
      <c r="S5" s="1" t="s">
        <v>315</v>
      </c>
      <c r="T5" s="1" t="s">
        <v>316</v>
      </c>
      <c r="U5" s="1" t="s">
        <v>317</v>
      </c>
    </row>
    <row r="6" s="1" customFormat="1" spans="1:21">
      <c r="A6" s="3">
        <v>17797617689</v>
      </c>
      <c r="B6" s="1" t="s">
        <v>331</v>
      </c>
      <c r="C6" s="1" t="s">
        <v>337</v>
      </c>
      <c r="D6" s="1" t="s">
        <v>333</v>
      </c>
      <c r="E6" s="1" t="s">
        <v>338</v>
      </c>
      <c r="F6" s="1" t="s">
        <v>322</v>
      </c>
      <c r="G6" s="1" t="s">
        <v>305</v>
      </c>
      <c r="H6" s="1" t="s">
        <v>307</v>
      </c>
      <c r="I6" s="1" t="s">
        <v>339</v>
      </c>
      <c r="J6" s="1" t="s">
        <v>309</v>
      </c>
      <c r="K6" s="1" t="s">
        <v>339</v>
      </c>
      <c r="L6" s="1" t="s">
        <v>339</v>
      </c>
      <c r="M6" s="1" t="s">
        <v>310</v>
      </c>
      <c r="N6" s="1" t="s">
        <v>310</v>
      </c>
      <c r="O6" s="1" t="s">
        <v>311</v>
      </c>
      <c r="P6" s="1" t="s">
        <v>312</v>
      </c>
      <c r="Q6" s="1" t="s">
        <v>313</v>
      </c>
      <c r="R6" s="1" t="s">
        <v>340</v>
      </c>
      <c r="S6" s="1" t="s">
        <v>315</v>
      </c>
      <c r="T6" s="1" t="s">
        <v>316</v>
      </c>
      <c r="U6" s="1" t="s">
        <v>317</v>
      </c>
    </row>
    <row r="7" s="1" customFormat="1" spans="1:21">
      <c r="A7" s="3">
        <v>17812383909</v>
      </c>
      <c r="B7" s="1" t="s">
        <v>341</v>
      </c>
      <c r="C7" s="1" t="s">
        <v>342</v>
      </c>
      <c r="D7" s="1" t="s">
        <v>333</v>
      </c>
      <c r="E7" s="1" t="s">
        <v>343</v>
      </c>
      <c r="F7" s="1" t="s">
        <v>322</v>
      </c>
      <c r="G7" s="1" t="s">
        <v>306</v>
      </c>
      <c r="H7" s="1" t="s">
        <v>307</v>
      </c>
      <c r="I7" s="1" t="s">
        <v>344</v>
      </c>
      <c r="J7" s="1" t="s">
        <v>309</v>
      </c>
      <c r="K7" s="1" t="s">
        <v>344</v>
      </c>
      <c r="L7" s="1" t="s">
        <v>344</v>
      </c>
      <c r="M7" s="1" t="s">
        <v>310</v>
      </c>
      <c r="N7" s="1" t="s">
        <v>310</v>
      </c>
      <c r="O7" s="1" t="s">
        <v>311</v>
      </c>
      <c r="P7" s="1" t="s">
        <v>312</v>
      </c>
      <c r="Q7" s="1" t="s">
        <v>313</v>
      </c>
      <c r="R7" s="1" t="s">
        <v>345</v>
      </c>
      <c r="S7" s="1" t="s">
        <v>315</v>
      </c>
      <c r="T7" s="1" t="s">
        <v>316</v>
      </c>
      <c r="U7" s="1" t="s">
        <v>317</v>
      </c>
    </row>
    <row r="8" s="1" customFormat="1" spans="1:21">
      <c r="A8" s="3">
        <v>17812710558</v>
      </c>
      <c r="B8" s="1" t="s">
        <v>341</v>
      </c>
      <c r="C8" s="1" t="s">
        <v>346</v>
      </c>
      <c r="D8" s="1" t="s">
        <v>347</v>
      </c>
      <c r="E8" s="1" t="s">
        <v>348</v>
      </c>
      <c r="F8" s="1" t="s">
        <v>305</v>
      </c>
      <c r="G8" s="1" t="s">
        <v>306</v>
      </c>
      <c r="H8" s="1" t="s">
        <v>307</v>
      </c>
      <c r="I8" s="1" t="s">
        <v>349</v>
      </c>
      <c r="J8" s="1" t="s">
        <v>309</v>
      </c>
      <c r="K8" s="1" t="s">
        <v>349</v>
      </c>
      <c r="L8" s="1" t="s">
        <v>349</v>
      </c>
      <c r="M8" s="1" t="s">
        <v>310</v>
      </c>
      <c r="N8" s="1" t="s">
        <v>310</v>
      </c>
      <c r="O8" s="1" t="s">
        <v>311</v>
      </c>
      <c r="P8" s="1" t="s">
        <v>312</v>
      </c>
      <c r="Q8" s="1" t="s">
        <v>313</v>
      </c>
      <c r="R8" s="1" t="s">
        <v>350</v>
      </c>
      <c r="S8" s="1" t="s">
        <v>315</v>
      </c>
      <c r="T8" s="1" t="s">
        <v>316</v>
      </c>
      <c r="U8" s="1" t="s">
        <v>317</v>
      </c>
    </row>
    <row r="9" s="1" customFormat="1" spans="1:21">
      <c r="A9" s="3">
        <v>17815308286</v>
      </c>
      <c r="B9" s="1" t="s">
        <v>351</v>
      </c>
      <c r="C9" s="1" t="s">
        <v>352</v>
      </c>
      <c r="D9" s="1" t="s">
        <v>353</v>
      </c>
      <c r="E9" s="1" t="s">
        <v>354</v>
      </c>
      <c r="F9" s="1" t="s">
        <v>322</v>
      </c>
      <c r="G9" s="1" t="s">
        <v>305</v>
      </c>
      <c r="H9" s="1" t="s">
        <v>307</v>
      </c>
      <c r="I9" s="1" t="s">
        <v>355</v>
      </c>
      <c r="J9" s="1" t="s">
        <v>309</v>
      </c>
      <c r="K9" s="1" t="s">
        <v>355</v>
      </c>
      <c r="L9" s="1" t="s">
        <v>355</v>
      </c>
      <c r="M9" s="1" t="s">
        <v>310</v>
      </c>
      <c r="N9" s="1" t="s">
        <v>310</v>
      </c>
      <c r="O9" s="1" t="s">
        <v>311</v>
      </c>
      <c r="P9" s="1" t="s">
        <v>312</v>
      </c>
      <c r="Q9" s="1" t="s">
        <v>313</v>
      </c>
      <c r="R9" s="1" t="s">
        <v>356</v>
      </c>
      <c r="S9" s="1" t="s">
        <v>315</v>
      </c>
      <c r="T9" s="1" t="s">
        <v>316</v>
      </c>
      <c r="U9" s="1" t="s">
        <v>317</v>
      </c>
    </row>
    <row r="10" s="1" customFormat="1" spans="1:21">
      <c r="A10" s="3">
        <v>17818857588</v>
      </c>
      <c r="B10" s="1" t="s">
        <v>351</v>
      </c>
      <c r="C10" s="1" t="s">
        <v>357</v>
      </c>
      <c r="D10" s="1" t="s">
        <v>358</v>
      </c>
      <c r="E10" s="1" t="s">
        <v>60</v>
      </c>
      <c r="F10" s="1" t="s">
        <v>322</v>
      </c>
      <c r="G10" s="1" t="s">
        <v>305</v>
      </c>
      <c r="H10" s="1" t="s">
        <v>307</v>
      </c>
      <c r="I10" s="1" t="s">
        <v>359</v>
      </c>
      <c r="J10" s="1" t="s">
        <v>309</v>
      </c>
      <c r="K10" s="1" t="s">
        <v>359</v>
      </c>
      <c r="L10" s="1" t="s">
        <v>359</v>
      </c>
      <c r="M10" s="1" t="s">
        <v>310</v>
      </c>
      <c r="N10" s="1" t="s">
        <v>310</v>
      </c>
      <c r="O10" s="1" t="s">
        <v>311</v>
      </c>
      <c r="P10" s="1" t="s">
        <v>312</v>
      </c>
      <c r="Q10" s="1" t="s">
        <v>313</v>
      </c>
      <c r="R10" s="1" t="s">
        <v>360</v>
      </c>
      <c r="S10" s="1" t="s">
        <v>315</v>
      </c>
      <c r="T10" s="1" t="s">
        <v>316</v>
      </c>
      <c r="U10" s="1" t="s">
        <v>317</v>
      </c>
    </row>
    <row r="11" s="1" customFormat="1" spans="1:21">
      <c r="A11" s="3">
        <v>17818966556</v>
      </c>
      <c r="B11" s="1" t="s">
        <v>361</v>
      </c>
      <c r="C11" s="1" t="s">
        <v>362</v>
      </c>
      <c r="D11" s="1" t="s">
        <v>333</v>
      </c>
      <c r="E11" s="1" t="s">
        <v>363</v>
      </c>
      <c r="F11" s="1" t="s">
        <v>322</v>
      </c>
      <c r="G11" s="1" t="s">
        <v>305</v>
      </c>
      <c r="H11" s="1" t="s">
        <v>307</v>
      </c>
      <c r="I11" s="1" t="s">
        <v>339</v>
      </c>
      <c r="J11" s="1" t="s">
        <v>309</v>
      </c>
      <c r="K11" s="1" t="s">
        <v>339</v>
      </c>
      <c r="L11" s="1" t="s">
        <v>339</v>
      </c>
      <c r="M11" s="1" t="s">
        <v>310</v>
      </c>
      <c r="N11" s="1" t="s">
        <v>310</v>
      </c>
      <c r="O11" s="1" t="s">
        <v>311</v>
      </c>
      <c r="P11" s="1" t="s">
        <v>312</v>
      </c>
      <c r="Q11" s="1" t="s">
        <v>313</v>
      </c>
      <c r="R11" s="1" t="s">
        <v>364</v>
      </c>
      <c r="S11" s="1" t="s">
        <v>315</v>
      </c>
      <c r="T11" s="1" t="s">
        <v>316</v>
      </c>
      <c r="U11" s="1" t="s">
        <v>317</v>
      </c>
    </row>
    <row r="12" s="1" customFormat="1" spans="1:21">
      <c r="A12" s="3">
        <v>17820915038</v>
      </c>
      <c r="B12" s="1" t="s">
        <v>361</v>
      </c>
      <c r="C12" s="1" t="s">
        <v>365</v>
      </c>
      <c r="D12" s="1" t="s">
        <v>366</v>
      </c>
      <c r="E12" s="1" t="s">
        <v>166</v>
      </c>
      <c r="F12" s="1" t="s">
        <v>361</v>
      </c>
      <c r="G12" s="1" t="s">
        <v>306</v>
      </c>
      <c r="H12" s="1" t="s">
        <v>307</v>
      </c>
      <c r="I12" s="1" t="s">
        <v>367</v>
      </c>
      <c r="J12" s="1" t="s">
        <v>309</v>
      </c>
      <c r="K12" s="1" t="s">
        <v>367</v>
      </c>
      <c r="L12" s="1" t="s">
        <v>367</v>
      </c>
      <c r="M12" s="1" t="s">
        <v>310</v>
      </c>
      <c r="N12" s="1" t="s">
        <v>310</v>
      </c>
      <c r="O12" s="1" t="s">
        <v>311</v>
      </c>
      <c r="P12" s="1" t="s">
        <v>312</v>
      </c>
      <c r="Q12" s="1" t="s">
        <v>313</v>
      </c>
      <c r="R12" s="1" t="s">
        <v>368</v>
      </c>
      <c r="S12" s="1" t="s">
        <v>315</v>
      </c>
      <c r="T12" s="1" t="s">
        <v>316</v>
      </c>
      <c r="U12" s="1" t="s">
        <v>317</v>
      </c>
    </row>
    <row r="13" s="1" customFormat="1" spans="1:21">
      <c r="A13" s="3">
        <v>17822853350</v>
      </c>
      <c r="B13" s="1" t="s">
        <v>369</v>
      </c>
      <c r="C13" s="1" t="s">
        <v>370</v>
      </c>
      <c r="D13" s="1" t="s">
        <v>371</v>
      </c>
      <c r="E13" s="1" t="s">
        <v>68</v>
      </c>
      <c r="F13" s="1" t="s">
        <v>369</v>
      </c>
      <c r="G13" s="1" t="s">
        <v>305</v>
      </c>
      <c r="H13" s="1" t="s">
        <v>307</v>
      </c>
      <c r="I13" s="1" t="s">
        <v>372</v>
      </c>
      <c r="J13" s="1" t="s">
        <v>309</v>
      </c>
      <c r="K13" s="1" t="s">
        <v>372</v>
      </c>
      <c r="L13" s="1" t="s">
        <v>372</v>
      </c>
      <c r="M13" s="1" t="s">
        <v>310</v>
      </c>
      <c r="N13" s="1" t="s">
        <v>310</v>
      </c>
      <c r="O13" s="1" t="s">
        <v>311</v>
      </c>
      <c r="P13" s="1" t="s">
        <v>312</v>
      </c>
      <c r="Q13" s="1" t="s">
        <v>313</v>
      </c>
      <c r="R13" s="1" t="s">
        <v>373</v>
      </c>
      <c r="S13" s="1" t="s">
        <v>315</v>
      </c>
      <c r="T13" s="1" t="s">
        <v>316</v>
      </c>
      <c r="U13" s="1" t="s">
        <v>317</v>
      </c>
    </row>
    <row r="14" s="1" customFormat="1" spans="1:21">
      <c r="A14" s="3">
        <v>17823136422</v>
      </c>
      <c r="B14" s="1" t="s">
        <v>369</v>
      </c>
      <c r="C14" s="1" t="s">
        <v>374</v>
      </c>
      <c r="D14" s="1" t="s">
        <v>375</v>
      </c>
      <c r="E14" s="1" t="s">
        <v>376</v>
      </c>
      <c r="F14" s="1" t="s">
        <v>305</v>
      </c>
      <c r="G14" s="1" t="s">
        <v>306</v>
      </c>
      <c r="H14" s="1" t="s">
        <v>307</v>
      </c>
      <c r="I14" s="1" t="s">
        <v>377</v>
      </c>
      <c r="J14" s="1" t="s">
        <v>309</v>
      </c>
      <c r="K14" s="1" t="s">
        <v>377</v>
      </c>
      <c r="L14" s="1" t="s">
        <v>377</v>
      </c>
      <c r="M14" s="1" t="s">
        <v>310</v>
      </c>
      <c r="N14" s="1" t="s">
        <v>310</v>
      </c>
      <c r="O14" s="1" t="s">
        <v>311</v>
      </c>
      <c r="P14" s="1" t="s">
        <v>312</v>
      </c>
      <c r="Q14" s="1" t="s">
        <v>313</v>
      </c>
      <c r="R14" s="1" t="s">
        <v>378</v>
      </c>
      <c r="S14" s="1" t="s">
        <v>315</v>
      </c>
      <c r="T14" s="1" t="s">
        <v>316</v>
      </c>
      <c r="U14" s="1" t="s">
        <v>317</v>
      </c>
    </row>
    <row r="15" s="1" customFormat="1" spans="1:21">
      <c r="A15" s="3">
        <v>17826502934</v>
      </c>
      <c r="B15" s="1" t="s">
        <v>369</v>
      </c>
      <c r="C15" s="1" t="s">
        <v>379</v>
      </c>
      <c r="D15" s="1" t="s">
        <v>380</v>
      </c>
      <c r="E15" s="1" t="s">
        <v>73</v>
      </c>
      <c r="F15" s="1" t="s">
        <v>322</v>
      </c>
      <c r="G15" s="1" t="s">
        <v>305</v>
      </c>
      <c r="H15" s="1" t="s">
        <v>307</v>
      </c>
      <c r="I15" s="1" t="s">
        <v>381</v>
      </c>
      <c r="J15" s="1" t="s">
        <v>309</v>
      </c>
      <c r="K15" s="1" t="s">
        <v>381</v>
      </c>
      <c r="L15" s="1" t="s">
        <v>381</v>
      </c>
      <c r="M15" s="1" t="s">
        <v>310</v>
      </c>
      <c r="N15" s="1" t="s">
        <v>310</v>
      </c>
      <c r="O15" s="1" t="s">
        <v>311</v>
      </c>
      <c r="P15" s="1" t="s">
        <v>312</v>
      </c>
      <c r="Q15" s="1" t="s">
        <v>313</v>
      </c>
      <c r="R15" s="1" t="s">
        <v>382</v>
      </c>
      <c r="S15" s="1" t="s">
        <v>315</v>
      </c>
      <c r="T15" s="1" t="s">
        <v>316</v>
      </c>
      <c r="U15" s="1" t="s">
        <v>317</v>
      </c>
    </row>
    <row r="16" s="1" customFormat="1" spans="1:21">
      <c r="A16" s="3">
        <v>17826657824</v>
      </c>
      <c r="B16" s="1" t="s">
        <v>369</v>
      </c>
      <c r="C16" s="1" t="s">
        <v>383</v>
      </c>
      <c r="D16" s="1" t="s">
        <v>384</v>
      </c>
      <c r="E16" s="1" t="s">
        <v>176</v>
      </c>
      <c r="F16" s="1" t="s">
        <v>322</v>
      </c>
      <c r="G16" s="1" t="s">
        <v>306</v>
      </c>
      <c r="H16" s="1" t="s">
        <v>307</v>
      </c>
      <c r="I16" s="1" t="s">
        <v>385</v>
      </c>
      <c r="J16" s="1" t="s">
        <v>309</v>
      </c>
      <c r="K16" s="1" t="s">
        <v>385</v>
      </c>
      <c r="L16" s="1" t="s">
        <v>385</v>
      </c>
      <c r="M16" s="1" t="s">
        <v>310</v>
      </c>
      <c r="N16" s="1" t="s">
        <v>310</v>
      </c>
      <c r="O16" s="1" t="s">
        <v>311</v>
      </c>
      <c r="P16" s="1" t="s">
        <v>312</v>
      </c>
      <c r="Q16" s="1" t="s">
        <v>313</v>
      </c>
      <c r="R16" s="1" t="s">
        <v>386</v>
      </c>
      <c r="S16" s="1" t="s">
        <v>315</v>
      </c>
      <c r="T16" s="1" t="s">
        <v>316</v>
      </c>
      <c r="U16" s="1" t="s">
        <v>317</v>
      </c>
    </row>
    <row r="17" s="1" customFormat="1" spans="1:21">
      <c r="A17" s="3">
        <v>17827499069</v>
      </c>
      <c r="B17" s="1" t="s">
        <v>387</v>
      </c>
      <c r="C17" s="1" t="s">
        <v>388</v>
      </c>
      <c r="D17" s="1" t="s">
        <v>384</v>
      </c>
      <c r="E17" s="1" t="s">
        <v>179</v>
      </c>
      <c r="F17" s="1" t="s">
        <v>322</v>
      </c>
      <c r="G17" s="1" t="s">
        <v>306</v>
      </c>
      <c r="H17" s="1" t="s">
        <v>307</v>
      </c>
      <c r="I17" s="1" t="s">
        <v>385</v>
      </c>
      <c r="J17" s="1" t="s">
        <v>309</v>
      </c>
      <c r="K17" s="1" t="s">
        <v>385</v>
      </c>
      <c r="L17" s="1" t="s">
        <v>385</v>
      </c>
      <c r="M17" s="1" t="s">
        <v>310</v>
      </c>
      <c r="N17" s="1" t="s">
        <v>310</v>
      </c>
      <c r="O17" s="1" t="s">
        <v>311</v>
      </c>
      <c r="P17" s="1" t="s">
        <v>312</v>
      </c>
      <c r="Q17" s="1" t="s">
        <v>313</v>
      </c>
      <c r="R17" s="1" t="s">
        <v>389</v>
      </c>
      <c r="S17" s="1" t="s">
        <v>315</v>
      </c>
      <c r="T17" s="1" t="s">
        <v>316</v>
      </c>
      <c r="U17" s="1" t="s">
        <v>317</v>
      </c>
    </row>
    <row r="18" s="1" customFormat="1" spans="1:21">
      <c r="A18" s="3">
        <v>17827692846</v>
      </c>
      <c r="B18" s="1" t="s">
        <v>387</v>
      </c>
      <c r="C18" s="1" t="s">
        <v>390</v>
      </c>
      <c r="D18" s="1" t="s">
        <v>333</v>
      </c>
      <c r="E18" s="1" t="s">
        <v>391</v>
      </c>
      <c r="F18" s="1" t="s">
        <v>322</v>
      </c>
      <c r="G18" s="1" t="s">
        <v>305</v>
      </c>
      <c r="H18" s="1" t="s">
        <v>307</v>
      </c>
      <c r="I18" s="1" t="s">
        <v>392</v>
      </c>
      <c r="J18" s="1" t="s">
        <v>309</v>
      </c>
      <c r="K18" s="1" t="s">
        <v>392</v>
      </c>
      <c r="L18" s="1" t="s">
        <v>392</v>
      </c>
      <c r="M18" s="1" t="s">
        <v>310</v>
      </c>
      <c r="N18" s="1" t="s">
        <v>310</v>
      </c>
      <c r="O18" s="1" t="s">
        <v>311</v>
      </c>
      <c r="P18" s="1" t="s">
        <v>312</v>
      </c>
      <c r="Q18" s="1" t="s">
        <v>313</v>
      </c>
      <c r="R18" s="1" t="s">
        <v>393</v>
      </c>
      <c r="S18" s="1" t="s">
        <v>315</v>
      </c>
      <c r="T18" s="1" t="s">
        <v>316</v>
      </c>
      <c r="U18" s="1" t="s">
        <v>317</v>
      </c>
    </row>
    <row r="19" s="1" customFormat="1" spans="1:21">
      <c r="A19" s="3">
        <v>17827735544</v>
      </c>
      <c r="B19" s="1" t="s">
        <v>387</v>
      </c>
      <c r="C19" s="1" t="s">
        <v>394</v>
      </c>
      <c r="D19" s="1" t="s">
        <v>384</v>
      </c>
      <c r="E19" s="1" t="s">
        <v>181</v>
      </c>
      <c r="F19" s="1" t="s">
        <v>322</v>
      </c>
      <c r="G19" s="1" t="s">
        <v>306</v>
      </c>
      <c r="H19" s="1" t="s">
        <v>307</v>
      </c>
      <c r="I19" s="1" t="s">
        <v>385</v>
      </c>
      <c r="J19" s="1" t="s">
        <v>309</v>
      </c>
      <c r="K19" s="1" t="s">
        <v>385</v>
      </c>
      <c r="L19" s="1" t="s">
        <v>385</v>
      </c>
      <c r="M19" s="1" t="s">
        <v>310</v>
      </c>
      <c r="N19" s="1" t="s">
        <v>310</v>
      </c>
      <c r="O19" s="1" t="s">
        <v>311</v>
      </c>
      <c r="P19" s="1" t="s">
        <v>312</v>
      </c>
      <c r="Q19" s="1" t="s">
        <v>313</v>
      </c>
      <c r="R19" s="1" t="s">
        <v>395</v>
      </c>
      <c r="S19" s="1" t="s">
        <v>315</v>
      </c>
      <c r="T19" s="1" t="s">
        <v>316</v>
      </c>
      <c r="U19" s="1" t="s">
        <v>317</v>
      </c>
    </row>
    <row r="20" s="1" customFormat="1" spans="1:21">
      <c r="A20" s="3">
        <v>17828342345</v>
      </c>
      <c r="B20" s="1" t="s">
        <v>387</v>
      </c>
      <c r="C20" s="1" t="s">
        <v>396</v>
      </c>
      <c r="D20" s="1" t="s">
        <v>397</v>
      </c>
      <c r="E20" s="1" t="s">
        <v>398</v>
      </c>
      <c r="F20" s="1" t="s">
        <v>305</v>
      </c>
      <c r="G20" s="1" t="s">
        <v>306</v>
      </c>
      <c r="H20" s="1" t="s">
        <v>307</v>
      </c>
      <c r="I20" s="1" t="s">
        <v>399</v>
      </c>
      <c r="J20" s="1" t="s">
        <v>309</v>
      </c>
      <c r="K20" s="1" t="s">
        <v>399</v>
      </c>
      <c r="L20" s="1" t="s">
        <v>399</v>
      </c>
      <c r="M20" s="1" t="s">
        <v>310</v>
      </c>
      <c r="N20" s="1" t="s">
        <v>310</v>
      </c>
      <c r="O20" s="1" t="s">
        <v>311</v>
      </c>
      <c r="P20" s="1" t="s">
        <v>312</v>
      </c>
      <c r="Q20" s="1" t="s">
        <v>313</v>
      </c>
      <c r="R20" s="1" t="s">
        <v>400</v>
      </c>
      <c r="S20" s="1" t="s">
        <v>315</v>
      </c>
      <c r="T20" s="1" t="s">
        <v>316</v>
      </c>
      <c r="U20" s="1" t="s">
        <v>317</v>
      </c>
    </row>
    <row r="21" s="1" customFormat="1" spans="1:21">
      <c r="A21" s="3">
        <v>17829389022</v>
      </c>
      <c r="B21" s="1" t="s">
        <v>387</v>
      </c>
      <c r="C21" s="1" t="s">
        <v>401</v>
      </c>
      <c r="D21" s="1" t="s">
        <v>402</v>
      </c>
      <c r="E21" s="1" t="s">
        <v>403</v>
      </c>
      <c r="F21" s="1" t="s">
        <v>305</v>
      </c>
      <c r="G21" s="1" t="s">
        <v>306</v>
      </c>
      <c r="H21" s="1" t="s">
        <v>307</v>
      </c>
      <c r="I21" s="1" t="s">
        <v>404</v>
      </c>
      <c r="J21" s="1" t="s">
        <v>309</v>
      </c>
      <c r="K21" s="1" t="s">
        <v>404</v>
      </c>
      <c r="L21" s="1" t="s">
        <v>404</v>
      </c>
      <c r="M21" s="1" t="s">
        <v>310</v>
      </c>
      <c r="N21" s="1" t="s">
        <v>310</v>
      </c>
      <c r="O21" s="1" t="s">
        <v>311</v>
      </c>
      <c r="P21" s="1" t="s">
        <v>312</v>
      </c>
      <c r="Q21" s="1" t="s">
        <v>313</v>
      </c>
      <c r="R21" s="1" t="s">
        <v>405</v>
      </c>
      <c r="S21" s="1" t="s">
        <v>315</v>
      </c>
      <c r="T21" s="1" t="s">
        <v>316</v>
      </c>
      <c r="U21" s="1" t="s">
        <v>317</v>
      </c>
    </row>
    <row r="22" s="1" customFormat="1" spans="1:21">
      <c r="A22" s="3">
        <v>17829400976</v>
      </c>
      <c r="B22" s="1" t="s">
        <v>387</v>
      </c>
      <c r="C22" s="1" t="s">
        <v>406</v>
      </c>
      <c r="D22" s="1" t="s">
        <v>407</v>
      </c>
      <c r="E22" s="1" t="s">
        <v>195</v>
      </c>
      <c r="F22" s="1" t="s">
        <v>322</v>
      </c>
      <c r="G22" s="1" t="s">
        <v>306</v>
      </c>
      <c r="H22" s="1" t="s">
        <v>307</v>
      </c>
      <c r="I22" s="1" t="s">
        <v>408</v>
      </c>
      <c r="J22" s="1" t="s">
        <v>309</v>
      </c>
      <c r="K22" s="1" t="s">
        <v>408</v>
      </c>
      <c r="L22" s="1" t="s">
        <v>408</v>
      </c>
      <c r="M22" s="1" t="s">
        <v>310</v>
      </c>
      <c r="N22" s="1" t="s">
        <v>310</v>
      </c>
      <c r="O22" s="1" t="s">
        <v>311</v>
      </c>
      <c r="P22" s="1" t="s">
        <v>312</v>
      </c>
      <c r="Q22" s="1" t="s">
        <v>313</v>
      </c>
      <c r="R22" s="1" t="s">
        <v>409</v>
      </c>
      <c r="S22" s="1" t="s">
        <v>315</v>
      </c>
      <c r="T22" s="1" t="s">
        <v>316</v>
      </c>
      <c r="U22" s="1" t="s">
        <v>317</v>
      </c>
    </row>
    <row r="23" s="1" customFormat="1" spans="1:21">
      <c r="A23" s="3">
        <v>17830167930</v>
      </c>
      <c r="B23" s="1" t="s">
        <v>322</v>
      </c>
      <c r="C23" s="1" t="s">
        <v>410</v>
      </c>
      <c r="D23" s="1" t="s">
        <v>411</v>
      </c>
      <c r="E23" s="1" t="s">
        <v>81</v>
      </c>
      <c r="F23" s="1" t="s">
        <v>322</v>
      </c>
      <c r="G23" s="1" t="s">
        <v>305</v>
      </c>
      <c r="H23" s="1" t="s">
        <v>307</v>
      </c>
      <c r="I23" s="1" t="s">
        <v>412</v>
      </c>
      <c r="J23" s="1" t="s">
        <v>309</v>
      </c>
      <c r="K23" s="1" t="s">
        <v>412</v>
      </c>
      <c r="L23" s="1" t="s">
        <v>412</v>
      </c>
      <c r="M23" s="1" t="s">
        <v>310</v>
      </c>
      <c r="N23" s="1" t="s">
        <v>310</v>
      </c>
      <c r="O23" s="1" t="s">
        <v>311</v>
      </c>
      <c r="P23" s="1" t="s">
        <v>312</v>
      </c>
      <c r="Q23" s="1" t="s">
        <v>313</v>
      </c>
      <c r="R23" s="1" t="s">
        <v>413</v>
      </c>
      <c r="S23" s="1" t="s">
        <v>315</v>
      </c>
      <c r="T23" s="1" t="s">
        <v>316</v>
      </c>
      <c r="U23" s="1" t="s">
        <v>317</v>
      </c>
    </row>
    <row r="24" s="1" customFormat="1" spans="1:21">
      <c r="A24" s="3">
        <v>17830244972</v>
      </c>
      <c r="B24" s="1" t="s">
        <v>322</v>
      </c>
      <c r="C24" s="1" t="s">
        <v>414</v>
      </c>
      <c r="D24" s="1" t="s">
        <v>415</v>
      </c>
      <c r="E24" s="1" t="s">
        <v>86</v>
      </c>
      <c r="F24" s="1" t="s">
        <v>322</v>
      </c>
      <c r="G24" s="1" t="s">
        <v>305</v>
      </c>
      <c r="H24" s="1" t="s">
        <v>307</v>
      </c>
      <c r="I24" s="1" t="s">
        <v>416</v>
      </c>
      <c r="J24" s="1" t="s">
        <v>309</v>
      </c>
      <c r="K24" s="1" t="s">
        <v>416</v>
      </c>
      <c r="L24" s="1" t="s">
        <v>416</v>
      </c>
      <c r="M24" s="1" t="s">
        <v>310</v>
      </c>
      <c r="N24" s="1" t="s">
        <v>310</v>
      </c>
      <c r="O24" s="1" t="s">
        <v>311</v>
      </c>
      <c r="P24" s="1" t="s">
        <v>312</v>
      </c>
      <c r="Q24" s="1" t="s">
        <v>313</v>
      </c>
      <c r="R24" s="1" t="s">
        <v>417</v>
      </c>
      <c r="S24" s="1" t="s">
        <v>315</v>
      </c>
      <c r="T24" s="1" t="s">
        <v>316</v>
      </c>
      <c r="U24" s="1" t="s">
        <v>317</v>
      </c>
    </row>
    <row r="25" s="1" customFormat="1" spans="1:21">
      <c r="A25" s="3">
        <v>17830272367</v>
      </c>
      <c r="B25" s="1" t="s">
        <v>322</v>
      </c>
      <c r="C25" s="1" t="s">
        <v>418</v>
      </c>
      <c r="D25" s="1" t="s">
        <v>419</v>
      </c>
      <c r="E25" s="1" t="s">
        <v>90</v>
      </c>
      <c r="F25" s="1" t="s">
        <v>322</v>
      </c>
      <c r="G25" s="1" t="s">
        <v>305</v>
      </c>
      <c r="H25" s="1" t="s">
        <v>307</v>
      </c>
      <c r="I25" s="1" t="s">
        <v>420</v>
      </c>
      <c r="J25" s="1" t="s">
        <v>309</v>
      </c>
      <c r="K25" s="1" t="s">
        <v>420</v>
      </c>
      <c r="L25" s="1" t="s">
        <v>420</v>
      </c>
      <c r="M25" s="1" t="s">
        <v>310</v>
      </c>
      <c r="N25" s="1" t="s">
        <v>310</v>
      </c>
      <c r="O25" s="1" t="s">
        <v>311</v>
      </c>
      <c r="P25" s="1" t="s">
        <v>312</v>
      </c>
      <c r="Q25" s="1" t="s">
        <v>313</v>
      </c>
      <c r="R25" s="1" t="s">
        <v>421</v>
      </c>
      <c r="S25" s="1" t="s">
        <v>315</v>
      </c>
      <c r="T25" s="1" t="s">
        <v>316</v>
      </c>
      <c r="U25" s="1" t="s">
        <v>317</v>
      </c>
    </row>
    <row r="26" s="1" customFormat="1" spans="1:21">
      <c r="A26" s="3">
        <v>17830333560</v>
      </c>
      <c r="B26" s="1" t="s">
        <v>322</v>
      </c>
      <c r="C26" s="1" t="s">
        <v>422</v>
      </c>
      <c r="D26" s="1" t="s">
        <v>423</v>
      </c>
      <c r="E26" s="1" t="s">
        <v>100</v>
      </c>
      <c r="F26" s="1" t="s">
        <v>322</v>
      </c>
      <c r="G26" s="1" t="s">
        <v>305</v>
      </c>
      <c r="H26" s="1" t="s">
        <v>307</v>
      </c>
      <c r="I26" s="1" t="s">
        <v>424</v>
      </c>
      <c r="J26" s="1" t="s">
        <v>309</v>
      </c>
      <c r="K26" s="1" t="s">
        <v>424</v>
      </c>
      <c r="L26" s="1" t="s">
        <v>424</v>
      </c>
      <c r="M26" s="1" t="s">
        <v>310</v>
      </c>
      <c r="N26" s="1" t="s">
        <v>310</v>
      </c>
      <c r="O26" s="1" t="s">
        <v>311</v>
      </c>
      <c r="P26" s="1" t="s">
        <v>312</v>
      </c>
      <c r="Q26" s="1" t="s">
        <v>313</v>
      </c>
      <c r="R26" s="1" t="s">
        <v>425</v>
      </c>
      <c r="S26" s="1" t="s">
        <v>315</v>
      </c>
      <c r="T26" s="1" t="s">
        <v>316</v>
      </c>
      <c r="U26" s="1" t="s">
        <v>317</v>
      </c>
    </row>
    <row r="27" s="1" customFormat="1" spans="1:21">
      <c r="A27" s="3">
        <v>17830425739</v>
      </c>
      <c r="B27" s="1" t="s">
        <v>322</v>
      </c>
      <c r="C27" s="1" t="s">
        <v>426</v>
      </c>
      <c r="D27" s="1" t="s">
        <v>427</v>
      </c>
      <c r="E27" s="1" t="s">
        <v>105</v>
      </c>
      <c r="F27" s="1" t="s">
        <v>322</v>
      </c>
      <c r="G27" s="1" t="s">
        <v>305</v>
      </c>
      <c r="H27" s="1" t="s">
        <v>307</v>
      </c>
      <c r="I27" s="1" t="s">
        <v>428</v>
      </c>
      <c r="J27" s="1" t="s">
        <v>309</v>
      </c>
      <c r="K27" s="1" t="s">
        <v>428</v>
      </c>
      <c r="L27" s="1" t="s">
        <v>428</v>
      </c>
      <c r="M27" s="1" t="s">
        <v>310</v>
      </c>
      <c r="N27" s="1" t="s">
        <v>310</v>
      </c>
      <c r="O27" s="1" t="s">
        <v>311</v>
      </c>
      <c r="P27" s="1" t="s">
        <v>312</v>
      </c>
      <c r="Q27" s="1" t="s">
        <v>313</v>
      </c>
      <c r="R27" s="1" t="s">
        <v>429</v>
      </c>
      <c r="S27" s="1" t="s">
        <v>315</v>
      </c>
      <c r="T27" s="1" t="s">
        <v>316</v>
      </c>
      <c r="U27" s="1" t="s">
        <v>317</v>
      </c>
    </row>
    <row r="28" s="1" customFormat="1" spans="1:21">
      <c r="A28" s="3">
        <v>17830462441</v>
      </c>
      <c r="B28" s="1" t="s">
        <v>322</v>
      </c>
      <c r="C28" s="1" t="s">
        <v>430</v>
      </c>
      <c r="D28" s="1" t="s">
        <v>431</v>
      </c>
      <c r="E28" s="1" t="s">
        <v>200</v>
      </c>
      <c r="F28" s="1" t="s">
        <v>305</v>
      </c>
      <c r="G28" s="1" t="s">
        <v>306</v>
      </c>
      <c r="H28" s="1" t="s">
        <v>307</v>
      </c>
      <c r="I28" s="1" t="s">
        <v>432</v>
      </c>
      <c r="J28" s="1" t="s">
        <v>309</v>
      </c>
      <c r="K28" s="1" t="s">
        <v>432</v>
      </c>
      <c r="L28" s="1" t="s">
        <v>432</v>
      </c>
      <c r="M28" s="1" t="s">
        <v>310</v>
      </c>
      <c r="N28" s="1" t="s">
        <v>310</v>
      </c>
      <c r="O28" s="1" t="s">
        <v>311</v>
      </c>
      <c r="P28" s="1" t="s">
        <v>312</v>
      </c>
      <c r="Q28" s="1" t="s">
        <v>313</v>
      </c>
      <c r="R28" s="1" t="s">
        <v>433</v>
      </c>
      <c r="S28" s="1" t="s">
        <v>315</v>
      </c>
      <c r="T28" s="1" t="s">
        <v>316</v>
      </c>
      <c r="U28" s="1" t="s">
        <v>317</v>
      </c>
    </row>
    <row r="29" s="1" customFormat="1" spans="1:21">
      <c r="A29" s="3">
        <v>17830469735</v>
      </c>
      <c r="B29" s="1" t="s">
        <v>322</v>
      </c>
      <c r="C29" s="1" t="s">
        <v>434</v>
      </c>
      <c r="D29" s="1" t="s">
        <v>435</v>
      </c>
      <c r="E29" s="1" t="s">
        <v>109</v>
      </c>
      <c r="F29" s="1" t="s">
        <v>322</v>
      </c>
      <c r="G29" s="1" t="s">
        <v>305</v>
      </c>
      <c r="H29" s="1" t="s">
        <v>307</v>
      </c>
      <c r="I29" s="1" t="s">
        <v>436</v>
      </c>
      <c r="J29" s="1" t="s">
        <v>309</v>
      </c>
      <c r="K29" s="1" t="s">
        <v>436</v>
      </c>
      <c r="L29" s="1" t="s">
        <v>436</v>
      </c>
      <c r="M29" s="1" t="s">
        <v>310</v>
      </c>
      <c r="N29" s="1" t="s">
        <v>310</v>
      </c>
      <c r="O29" s="1" t="s">
        <v>311</v>
      </c>
      <c r="P29" s="1" t="s">
        <v>312</v>
      </c>
      <c r="Q29" s="1" t="s">
        <v>313</v>
      </c>
      <c r="R29" s="1" t="s">
        <v>437</v>
      </c>
      <c r="S29" s="1" t="s">
        <v>315</v>
      </c>
      <c r="T29" s="1" t="s">
        <v>316</v>
      </c>
      <c r="U29" s="1" t="s">
        <v>317</v>
      </c>
    </row>
    <row r="30" s="1" customFormat="1" spans="1:21">
      <c r="A30" s="3">
        <v>17830496777</v>
      </c>
      <c r="B30" s="1" t="s">
        <v>322</v>
      </c>
      <c r="C30" s="1" t="s">
        <v>438</v>
      </c>
      <c r="D30" s="1" t="s">
        <v>439</v>
      </c>
      <c r="E30" s="1" t="s">
        <v>113</v>
      </c>
      <c r="F30" s="1" t="s">
        <v>322</v>
      </c>
      <c r="G30" s="1" t="s">
        <v>305</v>
      </c>
      <c r="H30" s="1" t="s">
        <v>307</v>
      </c>
      <c r="I30" s="1" t="s">
        <v>440</v>
      </c>
      <c r="J30" s="1" t="s">
        <v>309</v>
      </c>
      <c r="K30" s="1" t="s">
        <v>440</v>
      </c>
      <c r="L30" s="1" t="s">
        <v>440</v>
      </c>
      <c r="M30" s="1" t="s">
        <v>310</v>
      </c>
      <c r="N30" s="1" t="s">
        <v>310</v>
      </c>
      <c r="O30" s="1" t="s">
        <v>311</v>
      </c>
      <c r="P30" s="1" t="s">
        <v>312</v>
      </c>
      <c r="Q30" s="1" t="s">
        <v>313</v>
      </c>
      <c r="R30" s="1" t="s">
        <v>441</v>
      </c>
      <c r="S30" s="1" t="s">
        <v>315</v>
      </c>
      <c r="T30" s="1" t="s">
        <v>316</v>
      </c>
      <c r="U30" s="1" t="s">
        <v>317</v>
      </c>
    </row>
    <row r="31" s="1" customFormat="1" spans="1:21">
      <c r="A31" s="3">
        <v>17830538870</v>
      </c>
      <c r="B31" s="1" t="s">
        <v>322</v>
      </c>
      <c r="C31" s="1" t="s">
        <v>442</v>
      </c>
      <c r="D31" s="1" t="s">
        <v>443</v>
      </c>
      <c r="E31" s="1" t="s">
        <v>117</v>
      </c>
      <c r="F31" s="1" t="s">
        <v>322</v>
      </c>
      <c r="G31" s="1" t="s">
        <v>305</v>
      </c>
      <c r="H31" s="1" t="s">
        <v>307</v>
      </c>
      <c r="I31" s="1" t="s">
        <v>444</v>
      </c>
      <c r="J31" s="1" t="s">
        <v>309</v>
      </c>
      <c r="K31" s="1" t="s">
        <v>444</v>
      </c>
      <c r="L31" s="1" t="s">
        <v>444</v>
      </c>
      <c r="M31" s="1" t="s">
        <v>310</v>
      </c>
      <c r="N31" s="1" t="s">
        <v>310</v>
      </c>
      <c r="O31" s="1" t="s">
        <v>311</v>
      </c>
      <c r="P31" s="1" t="s">
        <v>312</v>
      </c>
      <c r="Q31" s="1" t="s">
        <v>313</v>
      </c>
      <c r="R31" s="1" t="s">
        <v>445</v>
      </c>
      <c r="S31" s="1" t="s">
        <v>315</v>
      </c>
      <c r="T31" s="1" t="s">
        <v>316</v>
      </c>
      <c r="U31" s="1" t="s">
        <v>317</v>
      </c>
    </row>
    <row r="32" s="1" customFormat="1" spans="1:21">
      <c r="A32" s="3">
        <v>17830851990</v>
      </c>
      <c r="B32" s="1" t="s">
        <v>322</v>
      </c>
      <c r="C32" s="1" t="s">
        <v>446</v>
      </c>
      <c r="D32" s="1" t="s">
        <v>447</v>
      </c>
      <c r="E32" s="1" t="s">
        <v>122</v>
      </c>
      <c r="F32" s="1" t="s">
        <v>322</v>
      </c>
      <c r="G32" s="1" t="s">
        <v>305</v>
      </c>
      <c r="H32" s="1" t="s">
        <v>307</v>
      </c>
      <c r="I32" s="1" t="s">
        <v>448</v>
      </c>
      <c r="J32" s="1" t="s">
        <v>309</v>
      </c>
      <c r="K32" s="1" t="s">
        <v>448</v>
      </c>
      <c r="L32" s="1" t="s">
        <v>448</v>
      </c>
      <c r="M32" s="1" t="s">
        <v>310</v>
      </c>
      <c r="N32" s="1" t="s">
        <v>310</v>
      </c>
      <c r="O32" s="1" t="s">
        <v>311</v>
      </c>
      <c r="P32" s="1" t="s">
        <v>312</v>
      </c>
      <c r="Q32" s="1" t="s">
        <v>313</v>
      </c>
      <c r="R32" s="1" t="s">
        <v>449</v>
      </c>
      <c r="S32" s="1" t="s">
        <v>315</v>
      </c>
      <c r="T32" s="1" t="s">
        <v>316</v>
      </c>
      <c r="U32" s="1" t="s">
        <v>317</v>
      </c>
    </row>
    <row r="33" s="1" customFormat="1" spans="1:21">
      <c r="A33" s="3">
        <v>17831019560</v>
      </c>
      <c r="B33" s="1" t="s">
        <v>322</v>
      </c>
      <c r="C33" s="1" t="s">
        <v>450</v>
      </c>
      <c r="D33" s="1" t="s">
        <v>451</v>
      </c>
      <c r="E33" s="1" t="s">
        <v>452</v>
      </c>
      <c r="F33" s="1" t="s">
        <v>305</v>
      </c>
      <c r="G33" s="1" t="s">
        <v>306</v>
      </c>
      <c r="H33" s="1" t="s">
        <v>307</v>
      </c>
      <c r="I33" s="1" t="s">
        <v>453</v>
      </c>
      <c r="J33" s="1" t="s">
        <v>309</v>
      </c>
      <c r="K33" s="1" t="s">
        <v>453</v>
      </c>
      <c r="L33" s="1" t="s">
        <v>453</v>
      </c>
      <c r="M33" s="1" t="s">
        <v>310</v>
      </c>
      <c r="N33" s="1" t="s">
        <v>310</v>
      </c>
      <c r="O33" s="1" t="s">
        <v>311</v>
      </c>
      <c r="P33" s="1" t="s">
        <v>312</v>
      </c>
      <c r="Q33" s="1" t="s">
        <v>313</v>
      </c>
      <c r="R33" s="1" t="s">
        <v>454</v>
      </c>
      <c r="S33" s="1" t="s">
        <v>315</v>
      </c>
      <c r="T33" s="1" t="s">
        <v>316</v>
      </c>
      <c r="U33" s="1" t="s">
        <v>317</v>
      </c>
    </row>
    <row r="34" s="1" customFormat="1" spans="1:21">
      <c r="A34" s="3">
        <v>17831046252</v>
      </c>
      <c r="B34" s="1" t="s">
        <v>322</v>
      </c>
      <c r="C34" s="1" t="s">
        <v>455</v>
      </c>
      <c r="D34" s="1" t="s">
        <v>456</v>
      </c>
      <c r="E34" s="1" t="s">
        <v>126</v>
      </c>
      <c r="F34" s="1" t="s">
        <v>322</v>
      </c>
      <c r="G34" s="1" t="s">
        <v>305</v>
      </c>
      <c r="H34" s="1" t="s">
        <v>307</v>
      </c>
      <c r="I34" s="1" t="s">
        <v>457</v>
      </c>
      <c r="J34" s="1" t="s">
        <v>309</v>
      </c>
      <c r="K34" s="1" t="s">
        <v>457</v>
      </c>
      <c r="L34" s="1" t="s">
        <v>457</v>
      </c>
      <c r="M34" s="1" t="s">
        <v>310</v>
      </c>
      <c r="N34" s="1" t="s">
        <v>310</v>
      </c>
      <c r="O34" s="1" t="s">
        <v>311</v>
      </c>
      <c r="P34" s="1" t="s">
        <v>312</v>
      </c>
      <c r="Q34" s="1" t="s">
        <v>313</v>
      </c>
      <c r="R34" s="1" t="s">
        <v>458</v>
      </c>
      <c r="S34" s="1" t="s">
        <v>315</v>
      </c>
      <c r="T34" s="1" t="s">
        <v>316</v>
      </c>
      <c r="U34" s="1" t="s">
        <v>317</v>
      </c>
    </row>
    <row r="35" s="1" customFormat="1" spans="1:21">
      <c r="A35" s="3">
        <v>17831131832</v>
      </c>
      <c r="B35" s="1" t="s">
        <v>322</v>
      </c>
      <c r="C35" s="1" t="s">
        <v>459</v>
      </c>
      <c r="D35" s="1" t="s">
        <v>460</v>
      </c>
      <c r="E35" s="1" t="s">
        <v>207</v>
      </c>
      <c r="F35" s="1" t="s">
        <v>322</v>
      </c>
      <c r="G35" s="1" t="s">
        <v>306</v>
      </c>
      <c r="H35" s="1" t="s">
        <v>307</v>
      </c>
      <c r="I35" s="1" t="s">
        <v>461</v>
      </c>
      <c r="J35" s="1" t="s">
        <v>309</v>
      </c>
      <c r="K35" s="1" t="s">
        <v>461</v>
      </c>
      <c r="L35" s="1" t="s">
        <v>461</v>
      </c>
      <c r="M35" s="1" t="s">
        <v>310</v>
      </c>
      <c r="N35" s="1" t="s">
        <v>310</v>
      </c>
      <c r="O35" s="1" t="s">
        <v>311</v>
      </c>
      <c r="P35" s="1" t="s">
        <v>312</v>
      </c>
      <c r="Q35" s="1" t="s">
        <v>313</v>
      </c>
      <c r="R35" s="1" t="s">
        <v>462</v>
      </c>
      <c r="S35" s="1" t="s">
        <v>315</v>
      </c>
      <c r="T35" s="1" t="s">
        <v>316</v>
      </c>
      <c r="U35" s="1" t="s">
        <v>317</v>
      </c>
    </row>
    <row r="36" s="1" customFormat="1" spans="1:21">
      <c r="A36" s="3">
        <v>17831300965</v>
      </c>
      <c r="B36" s="1" t="s">
        <v>322</v>
      </c>
      <c r="C36" s="1" t="s">
        <v>463</v>
      </c>
      <c r="D36" s="1" t="s">
        <v>464</v>
      </c>
      <c r="E36" s="1" t="s">
        <v>212</v>
      </c>
      <c r="F36" s="1" t="s">
        <v>305</v>
      </c>
      <c r="G36" s="1" t="s">
        <v>306</v>
      </c>
      <c r="H36" s="1" t="s">
        <v>307</v>
      </c>
      <c r="I36" s="1" t="s">
        <v>465</v>
      </c>
      <c r="J36" s="1" t="s">
        <v>309</v>
      </c>
      <c r="K36" s="1" t="s">
        <v>465</v>
      </c>
      <c r="L36" s="1" t="s">
        <v>465</v>
      </c>
      <c r="M36" s="1" t="s">
        <v>310</v>
      </c>
      <c r="N36" s="1" t="s">
        <v>310</v>
      </c>
      <c r="O36" s="1" t="s">
        <v>311</v>
      </c>
      <c r="P36" s="1" t="s">
        <v>312</v>
      </c>
      <c r="Q36" s="1" t="s">
        <v>313</v>
      </c>
      <c r="R36" s="1" t="s">
        <v>466</v>
      </c>
      <c r="S36" s="1" t="s">
        <v>315</v>
      </c>
      <c r="T36" s="1" t="s">
        <v>316</v>
      </c>
      <c r="U36" s="1" t="s">
        <v>317</v>
      </c>
    </row>
    <row r="37" s="1" customFormat="1" spans="1:21">
      <c r="A37" s="3">
        <v>17833939821</v>
      </c>
      <c r="B37" s="1" t="s">
        <v>322</v>
      </c>
      <c r="C37" s="1" t="s">
        <v>467</v>
      </c>
      <c r="D37" s="1" t="s">
        <v>468</v>
      </c>
      <c r="E37" s="1" t="s">
        <v>217</v>
      </c>
      <c r="F37" s="1" t="s">
        <v>322</v>
      </c>
      <c r="G37" s="1" t="s">
        <v>306</v>
      </c>
      <c r="H37" s="1" t="s">
        <v>307</v>
      </c>
      <c r="I37" s="1" t="s">
        <v>469</v>
      </c>
      <c r="J37" s="1" t="s">
        <v>309</v>
      </c>
      <c r="K37" s="1" t="s">
        <v>469</v>
      </c>
      <c r="L37" s="1" t="s">
        <v>469</v>
      </c>
      <c r="M37" s="1" t="s">
        <v>310</v>
      </c>
      <c r="N37" s="1" t="s">
        <v>310</v>
      </c>
      <c r="O37" s="1" t="s">
        <v>311</v>
      </c>
      <c r="P37" s="1" t="s">
        <v>312</v>
      </c>
      <c r="Q37" s="1" t="s">
        <v>313</v>
      </c>
      <c r="R37" s="1" t="s">
        <v>470</v>
      </c>
      <c r="S37" s="1" t="s">
        <v>315</v>
      </c>
      <c r="T37" s="1" t="s">
        <v>316</v>
      </c>
      <c r="U37" s="1" t="s">
        <v>317</v>
      </c>
    </row>
    <row r="38" s="1" customFormat="1" spans="1:21">
      <c r="A38" s="3">
        <v>17834432527</v>
      </c>
      <c r="B38" s="1" t="s">
        <v>322</v>
      </c>
      <c r="C38" s="1" t="s">
        <v>471</v>
      </c>
      <c r="D38" s="1" t="s">
        <v>472</v>
      </c>
      <c r="E38" s="1" t="s">
        <v>473</v>
      </c>
      <c r="F38" s="1" t="s">
        <v>305</v>
      </c>
      <c r="G38" s="1" t="s">
        <v>306</v>
      </c>
      <c r="H38" s="1" t="s">
        <v>307</v>
      </c>
      <c r="I38" s="1" t="s">
        <v>474</v>
      </c>
      <c r="J38" s="1" t="s">
        <v>309</v>
      </c>
      <c r="K38" s="1" t="s">
        <v>474</v>
      </c>
      <c r="L38" s="1" t="s">
        <v>474</v>
      </c>
      <c r="M38" s="1" t="s">
        <v>310</v>
      </c>
      <c r="N38" s="1" t="s">
        <v>310</v>
      </c>
      <c r="O38" s="1" t="s">
        <v>311</v>
      </c>
      <c r="P38" s="1" t="s">
        <v>312</v>
      </c>
      <c r="Q38" s="1" t="s">
        <v>313</v>
      </c>
      <c r="R38" s="1" t="s">
        <v>475</v>
      </c>
      <c r="S38" s="1" t="s">
        <v>315</v>
      </c>
      <c r="T38" s="1" t="s">
        <v>316</v>
      </c>
      <c r="U38" s="1" t="s">
        <v>317</v>
      </c>
    </row>
    <row r="39" s="1" customFormat="1" spans="1:21">
      <c r="A39" s="3">
        <v>17834493701</v>
      </c>
      <c r="B39" s="1" t="s">
        <v>322</v>
      </c>
      <c r="C39" s="1" t="s">
        <v>476</v>
      </c>
      <c r="D39" s="1" t="s">
        <v>460</v>
      </c>
      <c r="E39" s="1" t="s">
        <v>131</v>
      </c>
      <c r="F39" s="1" t="s">
        <v>322</v>
      </c>
      <c r="G39" s="1" t="s">
        <v>305</v>
      </c>
      <c r="H39" s="1" t="s">
        <v>307</v>
      </c>
      <c r="I39" s="1" t="s">
        <v>477</v>
      </c>
      <c r="J39" s="1" t="s">
        <v>309</v>
      </c>
      <c r="K39" s="1" t="s">
        <v>477</v>
      </c>
      <c r="L39" s="1" t="s">
        <v>477</v>
      </c>
      <c r="M39" s="1" t="s">
        <v>310</v>
      </c>
      <c r="N39" s="1" t="s">
        <v>310</v>
      </c>
      <c r="O39" s="1" t="s">
        <v>311</v>
      </c>
      <c r="P39" s="1" t="s">
        <v>312</v>
      </c>
      <c r="Q39" s="1" t="s">
        <v>313</v>
      </c>
      <c r="R39" s="1" t="s">
        <v>478</v>
      </c>
      <c r="S39" s="1" t="s">
        <v>315</v>
      </c>
      <c r="T39" s="1" t="s">
        <v>316</v>
      </c>
      <c r="U39" s="1" t="s">
        <v>317</v>
      </c>
    </row>
    <row r="40" s="1" customFormat="1" spans="1:21">
      <c r="A40" s="3">
        <v>17834529566</v>
      </c>
      <c r="B40" s="1" t="s">
        <v>322</v>
      </c>
      <c r="C40" s="1" t="s">
        <v>479</v>
      </c>
      <c r="D40" s="1" t="s">
        <v>480</v>
      </c>
      <c r="E40" s="1" t="s">
        <v>136</v>
      </c>
      <c r="F40" s="1" t="s">
        <v>322</v>
      </c>
      <c r="G40" s="1" t="s">
        <v>305</v>
      </c>
      <c r="H40" s="1" t="s">
        <v>307</v>
      </c>
      <c r="I40" s="1" t="s">
        <v>481</v>
      </c>
      <c r="J40" s="1" t="s">
        <v>309</v>
      </c>
      <c r="K40" s="1" t="s">
        <v>481</v>
      </c>
      <c r="L40" s="1" t="s">
        <v>481</v>
      </c>
      <c r="M40" s="1" t="s">
        <v>310</v>
      </c>
      <c r="N40" s="1" t="s">
        <v>310</v>
      </c>
      <c r="O40" s="1" t="s">
        <v>311</v>
      </c>
      <c r="P40" s="1" t="s">
        <v>312</v>
      </c>
      <c r="Q40" s="1" t="s">
        <v>313</v>
      </c>
      <c r="R40" s="1" t="s">
        <v>482</v>
      </c>
      <c r="S40" s="1" t="s">
        <v>315</v>
      </c>
      <c r="T40" s="1" t="s">
        <v>316</v>
      </c>
      <c r="U40" s="1" t="s">
        <v>317</v>
      </c>
    </row>
    <row r="41" s="1" customFormat="1" spans="1:21">
      <c r="A41" s="3">
        <v>17834818559</v>
      </c>
      <c r="B41" s="1" t="s">
        <v>322</v>
      </c>
      <c r="C41" s="1" t="s">
        <v>483</v>
      </c>
      <c r="D41" s="1" t="s">
        <v>484</v>
      </c>
      <c r="E41" s="1" t="s">
        <v>485</v>
      </c>
      <c r="F41" s="1" t="s">
        <v>305</v>
      </c>
      <c r="G41" s="1" t="s">
        <v>306</v>
      </c>
      <c r="H41" s="1" t="s">
        <v>307</v>
      </c>
      <c r="I41" s="1" t="s">
        <v>486</v>
      </c>
      <c r="J41" s="1" t="s">
        <v>309</v>
      </c>
      <c r="K41" s="1" t="s">
        <v>486</v>
      </c>
      <c r="L41" s="1" t="s">
        <v>486</v>
      </c>
      <c r="M41" s="1" t="s">
        <v>310</v>
      </c>
      <c r="N41" s="1" t="s">
        <v>310</v>
      </c>
      <c r="O41" s="1" t="s">
        <v>311</v>
      </c>
      <c r="P41" s="1" t="s">
        <v>312</v>
      </c>
      <c r="Q41" s="1" t="s">
        <v>313</v>
      </c>
      <c r="R41" s="1" t="s">
        <v>487</v>
      </c>
      <c r="S41" s="1" t="s">
        <v>315</v>
      </c>
      <c r="T41" s="1" t="s">
        <v>316</v>
      </c>
      <c r="U41" s="1" t="s">
        <v>317</v>
      </c>
    </row>
    <row r="42" s="1" customFormat="1" spans="1:21">
      <c r="A42" s="3">
        <v>17835243594</v>
      </c>
      <c r="B42" s="1" t="s">
        <v>322</v>
      </c>
      <c r="C42" s="1" t="s">
        <v>488</v>
      </c>
      <c r="D42" s="1" t="s">
        <v>484</v>
      </c>
      <c r="E42" s="1" t="s">
        <v>489</v>
      </c>
      <c r="F42" s="1" t="s">
        <v>305</v>
      </c>
      <c r="G42" s="1" t="s">
        <v>306</v>
      </c>
      <c r="H42" s="1" t="s">
        <v>307</v>
      </c>
      <c r="I42" s="1" t="s">
        <v>490</v>
      </c>
      <c r="J42" s="1" t="s">
        <v>309</v>
      </c>
      <c r="K42" s="1" t="s">
        <v>490</v>
      </c>
      <c r="L42" s="1" t="s">
        <v>490</v>
      </c>
      <c r="M42" s="1" t="s">
        <v>310</v>
      </c>
      <c r="N42" s="1" t="s">
        <v>310</v>
      </c>
      <c r="O42" s="1" t="s">
        <v>311</v>
      </c>
      <c r="P42" s="1" t="s">
        <v>312</v>
      </c>
      <c r="Q42" s="1" t="s">
        <v>313</v>
      </c>
      <c r="R42" s="1" t="s">
        <v>491</v>
      </c>
      <c r="S42" s="1" t="s">
        <v>315</v>
      </c>
      <c r="T42" s="1" t="s">
        <v>316</v>
      </c>
      <c r="U42" s="1" t="s">
        <v>317</v>
      </c>
    </row>
    <row r="43" s="1" customFormat="1" spans="1:21">
      <c r="A43" s="3">
        <v>17835782901</v>
      </c>
      <c r="B43" s="1" t="s">
        <v>305</v>
      </c>
      <c r="C43" s="1" t="s">
        <v>492</v>
      </c>
      <c r="D43" s="1" t="s">
        <v>493</v>
      </c>
      <c r="E43" s="1" t="s">
        <v>230</v>
      </c>
      <c r="F43" s="1" t="s">
        <v>305</v>
      </c>
      <c r="G43" s="1" t="s">
        <v>306</v>
      </c>
      <c r="H43" s="1" t="s">
        <v>307</v>
      </c>
      <c r="I43" s="1" t="s">
        <v>432</v>
      </c>
      <c r="J43" s="1" t="s">
        <v>309</v>
      </c>
      <c r="K43" s="1" t="s">
        <v>432</v>
      </c>
      <c r="L43" s="1" t="s">
        <v>432</v>
      </c>
      <c r="M43" s="1" t="s">
        <v>310</v>
      </c>
      <c r="N43" s="1" t="s">
        <v>310</v>
      </c>
      <c r="O43" s="1" t="s">
        <v>311</v>
      </c>
      <c r="P43" s="1" t="s">
        <v>312</v>
      </c>
      <c r="Q43" s="1" t="s">
        <v>313</v>
      </c>
      <c r="R43" s="1" t="s">
        <v>494</v>
      </c>
      <c r="S43" s="1" t="s">
        <v>315</v>
      </c>
      <c r="T43" s="1" t="s">
        <v>316</v>
      </c>
      <c r="U43" s="1" t="s">
        <v>317</v>
      </c>
    </row>
    <row r="44" s="1" customFormat="1" spans="1:21">
      <c r="A44" s="3">
        <v>17836256264</v>
      </c>
      <c r="B44" s="1" t="s">
        <v>305</v>
      </c>
      <c r="C44" s="1" t="s">
        <v>495</v>
      </c>
      <c r="D44" s="1" t="s">
        <v>496</v>
      </c>
      <c r="E44" s="1" t="s">
        <v>234</v>
      </c>
      <c r="F44" s="1" t="s">
        <v>305</v>
      </c>
      <c r="G44" s="1" t="s">
        <v>306</v>
      </c>
      <c r="H44" s="1" t="s">
        <v>307</v>
      </c>
      <c r="I44" s="1" t="s">
        <v>497</v>
      </c>
      <c r="J44" s="1" t="s">
        <v>309</v>
      </c>
      <c r="K44" s="1" t="s">
        <v>497</v>
      </c>
      <c r="L44" s="1" t="s">
        <v>497</v>
      </c>
      <c r="M44" s="1" t="s">
        <v>310</v>
      </c>
      <c r="N44" s="1" t="s">
        <v>310</v>
      </c>
      <c r="O44" s="1" t="s">
        <v>311</v>
      </c>
      <c r="P44" s="1" t="s">
        <v>312</v>
      </c>
      <c r="Q44" s="1" t="s">
        <v>313</v>
      </c>
      <c r="R44" s="1" t="s">
        <v>498</v>
      </c>
      <c r="S44" s="1" t="s">
        <v>315</v>
      </c>
      <c r="T44" s="1" t="s">
        <v>316</v>
      </c>
      <c r="U44" s="1" t="s">
        <v>317</v>
      </c>
    </row>
    <row r="45" s="1" customFormat="1" spans="1:21">
      <c r="A45" s="3">
        <v>17836287514</v>
      </c>
      <c r="B45" s="1" t="s">
        <v>305</v>
      </c>
      <c r="C45" s="1" t="s">
        <v>499</v>
      </c>
      <c r="D45" s="1" t="s">
        <v>380</v>
      </c>
      <c r="E45" s="1" t="s">
        <v>237</v>
      </c>
      <c r="F45" s="1" t="s">
        <v>305</v>
      </c>
      <c r="G45" s="1" t="s">
        <v>306</v>
      </c>
      <c r="H45" s="1" t="s">
        <v>307</v>
      </c>
      <c r="I45" s="1" t="s">
        <v>500</v>
      </c>
      <c r="J45" s="1" t="s">
        <v>309</v>
      </c>
      <c r="K45" s="1" t="s">
        <v>500</v>
      </c>
      <c r="L45" s="1" t="s">
        <v>500</v>
      </c>
      <c r="M45" s="1" t="s">
        <v>310</v>
      </c>
      <c r="N45" s="1" t="s">
        <v>310</v>
      </c>
      <c r="O45" s="1" t="s">
        <v>311</v>
      </c>
      <c r="P45" s="1" t="s">
        <v>312</v>
      </c>
      <c r="Q45" s="1" t="s">
        <v>313</v>
      </c>
      <c r="R45" s="1" t="s">
        <v>501</v>
      </c>
      <c r="S45" s="1" t="s">
        <v>315</v>
      </c>
      <c r="T45" s="1" t="s">
        <v>316</v>
      </c>
      <c r="U45" s="1" t="s">
        <v>317</v>
      </c>
    </row>
    <row r="46" s="1" customFormat="1" spans="1:21">
      <c r="A46" s="3">
        <v>17836364425</v>
      </c>
      <c r="B46" s="1" t="s">
        <v>305</v>
      </c>
      <c r="C46" s="1" t="s">
        <v>502</v>
      </c>
      <c r="D46" s="1" t="s">
        <v>503</v>
      </c>
      <c r="E46" s="1" t="s">
        <v>242</v>
      </c>
      <c r="F46" s="1" t="s">
        <v>305</v>
      </c>
      <c r="G46" s="1" t="s">
        <v>306</v>
      </c>
      <c r="H46" s="1" t="s">
        <v>307</v>
      </c>
      <c r="I46" s="1" t="s">
        <v>504</v>
      </c>
      <c r="J46" s="1" t="s">
        <v>309</v>
      </c>
      <c r="K46" s="1" t="s">
        <v>504</v>
      </c>
      <c r="L46" s="1" t="s">
        <v>504</v>
      </c>
      <c r="M46" s="1" t="s">
        <v>310</v>
      </c>
      <c r="N46" s="1" t="s">
        <v>310</v>
      </c>
      <c r="O46" s="1" t="s">
        <v>311</v>
      </c>
      <c r="P46" s="1" t="s">
        <v>312</v>
      </c>
      <c r="Q46" s="1" t="s">
        <v>313</v>
      </c>
      <c r="R46" s="1" t="s">
        <v>505</v>
      </c>
      <c r="S46" s="1" t="s">
        <v>315</v>
      </c>
      <c r="T46" s="1" t="s">
        <v>316</v>
      </c>
      <c r="U46" s="1" t="s">
        <v>317</v>
      </c>
    </row>
    <row r="47" s="1" customFormat="1" spans="1:21">
      <c r="A47" s="3">
        <v>17836584910</v>
      </c>
      <c r="B47" s="1" t="s">
        <v>305</v>
      </c>
      <c r="C47" s="1" t="s">
        <v>506</v>
      </c>
      <c r="D47" s="1" t="s">
        <v>507</v>
      </c>
      <c r="E47" s="1" t="s">
        <v>247</v>
      </c>
      <c r="F47" s="1" t="s">
        <v>305</v>
      </c>
      <c r="G47" s="1" t="s">
        <v>306</v>
      </c>
      <c r="H47" s="1" t="s">
        <v>307</v>
      </c>
      <c r="I47" s="1" t="s">
        <v>457</v>
      </c>
      <c r="J47" s="1" t="s">
        <v>309</v>
      </c>
      <c r="K47" s="1" t="s">
        <v>457</v>
      </c>
      <c r="L47" s="1" t="s">
        <v>457</v>
      </c>
      <c r="M47" s="1" t="s">
        <v>310</v>
      </c>
      <c r="N47" s="1" t="s">
        <v>310</v>
      </c>
      <c r="O47" s="1" t="s">
        <v>311</v>
      </c>
      <c r="P47" s="1" t="s">
        <v>312</v>
      </c>
      <c r="Q47" s="1" t="s">
        <v>313</v>
      </c>
      <c r="R47" s="1" t="s">
        <v>508</v>
      </c>
      <c r="S47" s="1" t="s">
        <v>315</v>
      </c>
      <c r="T47" s="1" t="s">
        <v>316</v>
      </c>
      <c r="U47" s="1" t="s">
        <v>317</v>
      </c>
    </row>
    <row r="48" s="1" customFormat="1" spans="1:21">
      <c r="A48" s="3">
        <v>17836592106</v>
      </c>
      <c r="B48" s="1" t="s">
        <v>305</v>
      </c>
      <c r="C48" s="1" t="s">
        <v>509</v>
      </c>
      <c r="D48" s="1" t="s">
        <v>507</v>
      </c>
      <c r="E48" s="1" t="s">
        <v>250</v>
      </c>
      <c r="F48" s="1" t="s">
        <v>305</v>
      </c>
      <c r="G48" s="1" t="s">
        <v>306</v>
      </c>
      <c r="H48" s="1" t="s">
        <v>307</v>
      </c>
      <c r="I48" s="1" t="s">
        <v>510</v>
      </c>
      <c r="J48" s="1" t="s">
        <v>309</v>
      </c>
      <c r="K48" s="1" t="s">
        <v>510</v>
      </c>
      <c r="L48" s="1" t="s">
        <v>510</v>
      </c>
      <c r="M48" s="1" t="s">
        <v>310</v>
      </c>
      <c r="N48" s="1" t="s">
        <v>310</v>
      </c>
      <c r="O48" s="1" t="s">
        <v>311</v>
      </c>
      <c r="P48" s="1" t="s">
        <v>312</v>
      </c>
      <c r="Q48" s="1" t="s">
        <v>313</v>
      </c>
      <c r="R48" s="1" t="s">
        <v>511</v>
      </c>
      <c r="S48" s="1" t="s">
        <v>315</v>
      </c>
      <c r="T48" s="1" t="s">
        <v>316</v>
      </c>
      <c r="U48" s="1" t="s">
        <v>317</v>
      </c>
    </row>
    <row r="49" s="1" customFormat="1" spans="1:21">
      <c r="A49" s="3">
        <v>17836641667</v>
      </c>
      <c r="B49" s="1" t="s">
        <v>305</v>
      </c>
      <c r="C49" s="1" t="s">
        <v>512</v>
      </c>
      <c r="D49" s="1" t="s">
        <v>513</v>
      </c>
      <c r="E49" s="1" t="s">
        <v>255</v>
      </c>
      <c r="F49" s="1" t="s">
        <v>305</v>
      </c>
      <c r="G49" s="1" t="s">
        <v>306</v>
      </c>
      <c r="H49" s="1" t="s">
        <v>307</v>
      </c>
      <c r="I49" s="1" t="s">
        <v>514</v>
      </c>
      <c r="J49" s="1" t="s">
        <v>309</v>
      </c>
      <c r="K49" s="1" t="s">
        <v>514</v>
      </c>
      <c r="L49" s="1" t="s">
        <v>514</v>
      </c>
      <c r="M49" s="1" t="s">
        <v>310</v>
      </c>
      <c r="N49" s="1" t="s">
        <v>310</v>
      </c>
      <c r="O49" s="1" t="s">
        <v>311</v>
      </c>
      <c r="P49" s="1" t="s">
        <v>312</v>
      </c>
      <c r="Q49" s="1" t="s">
        <v>313</v>
      </c>
      <c r="R49" s="1" t="s">
        <v>515</v>
      </c>
      <c r="S49" s="1" t="s">
        <v>315</v>
      </c>
      <c r="T49" s="1" t="s">
        <v>316</v>
      </c>
      <c r="U49" s="1" t="s">
        <v>317</v>
      </c>
    </row>
    <row r="50" s="1" customFormat="1" spans="1:21">
      <c r="A50" s="3">
        <v>17836989046</v>
      </c>
      <c r="B50" s="1" t="s">
        <v>305</v>
      </c>
      <c r="C50" s="1" t="s">
        <v>516</v>
      </c>
      <c r="D50" s="1" t="s">
        <v>517</v>
      </c>
      <c r="E50" s="1" t="s">
        <v>267</v>
      </c>
      <c r="F50" s="1" t="s">
        <v>305</v>
      </c>
      <c r="G50" s="1" t="s">
        <v>306</v>
      </c>
      <c r="H50" s="1" t="s">
        <v>307</v>
      </c>
      <c r="I50" s="1" t="s">
        <v>518</v>
      </c>
      <c r="J50" s="1" t="s">
        <v>309</v>
      </c>
      <c r="K50" s="1" t="s">
        <v>518</v>
      </c>
      <c r="L50" s="1" t="s">
        <v>518</v>
      </c>
      <c r="M50" s="1" t="s">
        <v>310</v>
      </c>
      <c r="N50" s="1" t="s">
        <v>310</v>
      </c>
      <c r="O50" s="1" t="s">
        <v>311</v>
      </c>
      <c r="P50" s="1" t="s">
        <v>312</v>
      </c>
      <c r="Q50" s="1" t="s">
        <v>313</v>
      </c>
      <c r="R50" s="1" t="s">
        <v>519</v>
      </c>
      <c r="S50" s="1" t="s">
        <v>315</v>
      </c>
      <c r="T50" s="1" t="s">
        <v>316</v>
      </c>
      <c r="U50" s="1" t="s">
        <v>317</v>
      </c>
    </row>
    <row r="51" s="1" customFormat="1" spans="1:21">
      <c r="A51" s="3">
        <v>17836999895</v>
      </c>
      <c r="B51" s="1" t="s">
        <v>305</v>
      </c>
      <c r="C51" s="1" t="s">
        <v>520</v>
      </c>
      <c r="D51" s="1" t="s">
        <v>521</v>
      </c>
      <c r="E51" s="1" t="s">
        <v>522</v>
      </c>
      <c r="F51" s="1" t="s">
        <v>305</v>
      </c>
      <c r="G51" s="1" t="s">
        <v>306</v>
      </c>
      <c r="H51" s="1" t="s">
        <v>307</v>
      </c>
      <c r="I51" s="1" t="s">
        <v>339</v>
      </c>
      <c r="J51" s="1" t="s">
        <v>309</v>
      </c>
      <c r="K51" s="1" t="s">
        <v>339</v>
      </c>
      <c r="L51" s="1" t="s">
        <v>339</v>
      </c>
      <c r="M51" s="1" t="s">
        <v>310</v>
      </c>
      <c r="N51" s="1" t="s">
        <v>310</v>
      </c>
      <c r="O51" s="1" t="s">
        <v>311</v>
      </c>
      <c r="P51" s="1" t="s">
        <v>312</v>
      </c>
      <c r="Q51" s="1" t="s">
        <v>313</v>
      </c>
      <c r="R51" s="1" t="s">
        <v>523</v>
      </c>
      <c r="S51" s="1" t="s">
        <v>315</v>
      </c>
      <c r="T51" s="1" t="s">
        <v>316</v>
      </c>
      <c r="U51" s="1" t="s">
        <v>317</v>
      </c>
    </row>
    <row r="52" s="1" customFormat="1" spans="1:21">
      <c r="A52" s="3">
        <v>17837730755</v>
      </c>
      <c r="B52" s="1" t="s">
        <v>305</v>
      </c>
      <c r="C52" s="1" t="s">
        <v>524</v>
      </c>
      <c r="D52" s="1" t="s">
        <v>525</v>
      </c>
      <c r="E52" s="1" t="s">
        <v>276</v>
      </c>
      <c r="F52" s="1" t="s">
        <v>305</v>
      </c>
      <c r="G52" s="1" t="s">
        <v>306</v>
      </c>
      <c r="H52" s="1" t="s">
        <v>307</v>
      </c>
      <c r="I52" s="1" t="s">
        <v>526</v>
      </c>
      <c r="J52" s="1" t="s">
        <v>309</v>
      </c>
      <c r="K52" s="1" t="s">
        <v>526</v>
      </c>
      <c r="L52" s="1" t="s">
        <v>526</v>
      </c>
      <c r="M52" s="1" t="s">
        <v>310</v>
      </c>
      <c r="N52" s="1" t="s">
        <v>310</v>
      </c>
      <c r="O52" s="1" t="s">
        <v>311</v>
      </c>
      <c r="P52" s="1" t="s">
        <v>312</v>
      </c>
      <c r="Q52" s="1" t="s">
        <v>313</v>
      </c>
      <c r="R52" s="1" t="s">
        <v>527</v>
      </c>
      <c r="S52" s="1" t="s">
        <v>315</v>
      </c>
      <c r="T52" s="1" t="s">
        <v>316</v>
      </c>
      <c r="U52" s="1" t="s">
        <v>317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2022-05-09T01:31:48Z</dcterms:created>
  <dcterms:modified xsi:type="dcterms:W3CDTF">2022-05-09T01:43:22Z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AFCDD1F21CCD4D5583977826C1B1425F</vt:lpwstr>
  </property>
  <property fmtid="{D5CDD505-2E9C-101B-9397-08002B2CF9AE}" pid="3" name="KSOProductBuildVer">
    <vt:lpwstr>2052-11.1.0.11636</vt:lpwstr>
  </property>
</Properties>
</file>