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6"/>
  </bookViews>
  <sheets>
    <sheet name="总表" sheetId="1" r:id="rId1"/>
    <sheet name="订单详情" sheetId="2" r:id="rId2"/>
    <sheet name="退款明细" sheetId="3" r:id="rId3"/>
    <sheet name="商家承担优惠明细" sheetId="4" r:id="rId4"/>
    <sheet name="调整金额" sheetId="5" r:id="rId5"/>
    <sheet name="公益金额明细" sheetId="6" r:id="rId6"/>
    <sheet name="对账" sheetId="7" r:id="rId7"/>
    <sheet name="HOP" sheetId="8" r:id="rId8"/>
  </sheets>
  <definedNames>
    <definedName name="_xlnm._FilterDatabase" localSheetId="6" hidden="1">对账!$A$1:$I$26</definedName>
  </definedNames>
  <calcPr calcId="144525"/>
</workbook>
</file>

<file path=xl/sharedStrings.xml><?xml version="1.0" encoding="utf-8"?>
<sst xmlns="http://schemas.openxmlformats.org/spreadsheetml/2006/main" count="1112" uniqueCount="286">
  <si>
    <t>结算周期</t>
  </si>
  <si>
    <t>供应商名称</t>
  </si>
  <si>
    <t>供应商ID</t>
  </si>
  <si>
    <t>订单底价</t>
  </si>
  <si>
    <t>商家承担退款总额</t>
  </si>
  <si>
    <t>商家承担总优惠</t>
  </si>
  <si>
    <t>调整金额</t>
  </si>
  <si>
    <t>公益金额</t>
  </si>
  <si>
    <t>结算金额</t>
  </si>
  <si>
    <t>20220502-20220508</t>
  </si>
  <si>
    <t>广州汇登信息科技有限公司（预付）</t>
  </si>
  <si>
    <t>4368148</t>
  </si>
  <si>
    <t>11717.96</t>
  </si>
  <si>
    <t>-348.72</t>
  </si>
  <si>
    <t>-793.00</t>
  </si>
  <si>
    <t>0.00</t>
  </si>
  <si>
    <t>10576.24</t>
  </si>
  <si>
    <t>美团点评订单号</t>
  </si>
  <si>
    <t>酒店名称</t>
  </si>
  <si>
    <t>城市名称</t>
  </si>
  <si>
    <t>订单类型</t>
  </si>
  <si>
    <t>入离日期</t>
  </si>
  <si>
    <t>入住房型</t>
  </si>
  <si>
    <t>入住姓名</t>
  </si>
  <si>
    <t>间夜</t>
  </si>
  <si>
    <t>价格结算方式</t>
  </si>
  <si>
    <t>技术服务费</t>
  </si>
  <si>
    <t>退技术服务费</t>
  </si>
  <si>
    <t>商家承担优惠总金额</t>
  </si>
  <si>
    <t>商家承担退款</t>
  </si>
  <si>
    <t>代理商订单号</t>
  </si>
  <si>
    <t>酒店确认号</t>
  </si>
  <si>
    <t>商家ID</t>
  </si>
  <si>
    <t>4881912780052196285</t>
  </si>
  <si>
    <t>梅州客天下艺术家园酒店</t>
  </si>
  <si>
    <t>梅州市</t>
  </si>
  <si>
    <t>本期应结</t>
  </si>
  <si>
    <t>2022-04-30~2022-05-02</t>
  </si>
  <si>
    <t>伴山别墅大床房[（客家小镇表演+爱缘花海+圣人谷）超值热卖]</t>
  </si>
  <si>
    <t>钟宏亮</t>
  </si>
  <si>
    <t>2</t>
  </si>
  <si>
    <t>底价结算</t>
  </si>
  <si>
    <t>728.00</t>
  </si>
  <si>
    <t>80.00</t>
  </si>
  <si>
    <t/>
  </si>
  <si>
    <t>688628</t>
  </si>
  <si>
    <t>4881912792124254408</t>
  </si>
  <si>
    <t>贵阳溪山里酒店</t>
  </si>
  <si>
    <t>贵阳市</t>
  </si>
  <si>
    <t>2022-05-01~2022-05-02</t>
  </si>
  <si>
    <t>高级精致房</t>
  </si>
  <si>
    <t>刘欣策凯</t>
  </si>
  <si>
    <t>1</t>
  </si>
  <si>
    <t>332.51</t>
  </si>
  <si>
    <t>398.51</t>
  </si>
  <si>
    <t>36.49</t>
  </si>
  <si>
    <t>-66.00</t>
  </si>
  <si>
    <t>179021</t>
  </si>
  <si>
    <t>4881912795161788282</t>
  </si>
  <si>
    <t>林云清</t>
  </si>
  <si>
    <t>345.00</t>
  </si>
  <si>
    <t>38.00</t>
  </si>
  <si>
    <t>689163</t>
  </si>
  <si>
    <t>4881912778844247338</t>
  </si>
  <si>
    <t>高级双床房</t>
  </si>
  <si>
    <t>洪志勇,肖大荣,易绍木</t>
  </si>
  <si>
    <t>3</t>
  </si>
  <si>
    <t>1215.00</t>
  </si>
  <si>
    <t>1365.00</t>
  </si>
  <si>
    <t>135.00</t>
  </si>
  <si>
    <t>-150.00</t>
  </si>
  <si>
    <t>111</t>
  </si>
  <si>
    <t>4881912782054444989</t>
  </si>
  <si>
    <t>伴山别墅双床房[（客家小镇表演+爱缘花海+圣人谷）超值热卖]</t>
  </si>
  <si>
    <t>钟洪亮</t>
  </si>
  <si>
    <t>688629</t>
  </si>
  <si>
    <t>4881912784423567230</t>
  </si>
  <si>
    <t>2022-05-02~2022-05-03</t>
  </si>
  <si>
    <t>余培川</t>
  </si>
  <si>
    <t>688817</t>
  </si>
  <si>
    <t>4881912792343747957</t>
  </si>
  <si>
    <t>罗思</t>
  </si>
  <si>
    <t>689064</t>
  </si>
  <si>
    <t>4881912798264608009</t>
  </si>
  <si>
    <t>程林</t>
  </si>
  <si>
    <t>689318</t>
  </si>
  <si>
    <t>4881912792920843637</t>
  </si>
  <si>
    <t>4881912785487033214</t>
  </si>
  <si>
    <t>余培洁</t>
  </si>
  <si>
    <t>688816</t>
  </si>
  <si>
    <t>4881912797121336661</t>
  </si>
  <si>
    <t>高级大床房</t>
  </si>
  <si>
    <t>尹如峰</t>
  </si>
  <si>
    <t>365.24</t>
  </si>
  <si>
    <t>437.24</t>
  </si>
  <si>
    <t>40.76</t>
  </si>
  <si>
    <t>-72.00</t>
  </si>
  <si>
    <t>179044</t>
  </si>
  <si>
    <t>4881912803360344134</t>
  </si>
  <si>
    <t>2022-05-04~2022-05-05</t>
  </si>
  <si>
    <t>罗瑞</t>
  </si>
  <si>
    <t>42.80</t>
  </si>
  <si>
    <t>391.52</t>
  </si>
  <si>
    <t>36.48</t>
  </si>
  <si>
    <t>-36.48</t>
  </si>
  <si>
    <t>4881912792693493098</t>
  </si>
  <si>
    <t>2022-05-03~2022-05-04</t>
  </si>
  <si>
    <t>潘子龙,潘子祥</t>
  </si>
  <si>
    <t>690.00</t>
  </si>
  <si>
    <t>76.00</t>
  </si>
  <si>
    <t>689083</t>
  </si>
  <si>
    <t>4881912801727860613</t>
  </si>
  <si>
    <t>史小雨</t>
  </si>
  <si>
    <t>689438</t>
  </si>
  <si>
    <t>4881912802622883418</t>
  </si>
  <si>
    <t>许双</t>
  </si>
  <si>
    <t>326.52</t>
  </si>
  <si>
    <t>-65.00</t>
  </si>
  <si>
    <t>179063</t>
  </si>
  <si>
    <t>4881912801730421044</t>
  </si>
  <si>
    <t>黎海珍</t>
  </si>
  <si>
    <t>689445</t>
  </si>
  <si>
    <t>4881912800244716662</t>
  </si>
  <si>
    <t>朱湖</t>
  </si>
  <si>
    <t>179051</t>
  </si>
  <si>
    <t>4881912799601996915</t>
  </si>
  <si>
    <t>胡志文</t>
  </si>
  <si>
    <t>689399</t>
  </si>
  <si>
    <t>4881912806160596091</t>
  </si>
  <si>
    <t>张梅</t>
  </si>
  <si>
    <t>179071</t>
  </si>
  <si>
    <t>4881912808043125813</t>
  </si>
  <si>
    <t>2022-05-05~2022-05-06</t>
  </si>
  <si>
    <t>彭利香,石启招</t>
  </si>
  <si>
    <t>689561</t>
  </si>
  <si>
    <t>4881912811953739392</t>
  </si>
  <si>
    <t>2022-05-06~2022-05-07</t>
  </si>
  <si>
    <t>刘洋</t>
  </si>
  <si>
    <t>338.21</t>
  </si>
  <si>
    <t>380.21</t>
  </si>
  <si>
    <t>37.79</t>
  </si>
  <si>
    <t>-42.00</t>
  </si>
  <si>
    <t>179099</t>
  </si>
  <si>
    <t>4881912813305583052</t>
  </si>
  <si>
    <t>吴有江</t>
  </si>
  <si>
    <t>319.32</t>
  </si>
  <si>
    <t>382.32</t>
  </si>
  <si>
    <t>35.68</t>
  </si>
  <si>
    <t>-63.00</t>
  </si>
  <si>
    <t>179105</t>
  </si>
  <si>
    <t>4881912820904658806</t>
  </si>
  <si>
    <t>2022-05-07~2022-05-08</t>
  </si>
  <si>
    <t>韩勇良</t>
  </si>
  <si>
    <t>4881912821190579062</t>
  </si>
  <si>
    <t>龙江林</t>
  </si>
  <si>
    <t>4881912816398725886</t>
  </si>
  <si>
    <t>陶松</t>
  </si>
  <si>
    <t>179119</t>
  </si>
  <si>
    <t>美团订单号</t>
  </si>
  <si>
    <t>是否打包</t>
  </si>
  <si>
    <t>退间夜</t>
  </si>
  <si>
    <t>价格模式</t>
  </si>
  <si>
    <t>是否有定价权</t>
  </si>
  <si>
    <t>退款金额</t>
  </si>
  <si>
    <t>状态</t>
  </si>
  <si>
    <t>非打包</t>
  </si>
  <si>
    <t>佣金模式</t>
  </si>
  <si>
    <t>否</t>
  </si>
  <si>
    <t>-385.20</t>
  </si>
  <si>
    <t>已确认</t>
  </si>
  <si>
    <t>商家承担优惠</t>
  </si>
  <si>
    <t>活动名称</t>
  </si>
  <si>
    <t>活动ID</t>
  </si>
  <si>
    <t>【省钱月卡】酒店特惠红包</t>
  </si>
  <si>
    <t>331877100085324212</t>
  </si>
  <si>
    <t>【省钱季卡】酒店特惠红包</t>
  </si>
  <si>
    <t>366673100092839578</t>
  </si>
  <si>
    <t>会员价-贵阳溪山里酒店-1591486469-1637119244557</t>
  </si>
  <si>
    <t>3_817560604</t>
  </si>
  <si>
    <t>酒店随机红包</t>
  </si>
  <si>
    <t>WZ174382nsB0ulC9orig39</t>
  </si>
  <si>
    <t>3_817556845</t>
  </si>
  <si>
    <t>331877100085314976</t>
  </si>
  <si>
    <t>新客首单高端酒店红包</t>
  </si>
  <si>
    <t>Tx178838VL5HSs1LIah946</t>
  </si>
  <si>
    <t>364487100088292849</t>
  </si>
  <si>
    <t>点评全量用户可享钻石</t>
  </si>
  <si>
    <t>3_826083991</t>
  </si>
  <si>
    <t>5月酒店当天订立减-3%-LTH</t>
  </si>
  <si>
    <t>3_831845483</t>
  </si>
  <si>
    <t>65.00</t>
  </si>
  <si>
    <t>高星-美团-五一冲高-钻石</t>
  </si>
  <si>
    <t>3_834808135</t>
  </si>
  <si>
    <t>pZ179026i6YausaXIujs08</t>
  </si>
  <si>
    <t>类型</t>
  </si>
  <si>
    <t>分店名称</t>
  </si>
  <si>
    <t>原因</t>
  </si>
  <si>
    <t>订单号</t>
  </si>
  <si>
    <t>备注</t>
  </si>
  <si>
    <t>审核状态</t>
  </si>
  <si>
    <t>公益订单号</t>
  </si>
  <si>
    <t>公益组织名称</t>
  </si>
  <si>
    <t>业务发生时间</t>
  </si>
  <si>
    <t>入账时间</t>
  </si>
  <si>
    <t>订单金额</t>
  </si>
  <si>
    <t>公益方式</t>
  </si>
  <si>
    <t>公益规则</t>
  </si>
  <si>
    <t>，</t>
  </si>
  <si>
    <t>202204271857220021</t>
  </si>
  <si>
    <t>202205011407120021</t>
  </si>
  <si>
    <t>202205011725280022</t>
  </si>
  <si>
    <t>202204270920200020</t>
  </si>
  <si>
    <t>202204271857510021</t>
  </si>
  <si>
    <t>202204291415590025</t>
  </si>
  <si>
    <t>202205010928500021</t>
  </si>
  <si>
    <t>202205021757130022</t>
  </si>
  <si>
    <t>202205010932470025</t>
  </si>
  <si>
    <t>202204291414070020</t>
  </si>
  <si>
    <t>202205021310220020</t>
  </si>
  <si>
    <t>202205061858500039</t>
  </si>
  <si>
    <t>202205011157190021</t>
  </si>
  <si>
    <t>202205031513420025</t>
  </si>
  <si>
    <t>202205032151240021</t>
  </si>
  <si>
    <t>202205031617050020</t>
  </si>
  <si>
    <t>202205030908350025</t>
  </si>
  <si>
    <t>202205031206230020</t>
  </si>
  <si>
    <t>202205042317420021</t>
  </si>
  <si>
    <t>202205051302180022</t>
  </si>
  <si>
    <t>202205060816330025</t>
  </si>
  <si>
    <t>202205061531080021</t>
  </si>
  <si>
    <t>202205072237240022</t>
  </si>
  <si>
    <t>202205072238050022</t>
  </si>
  <si>
    <t>202205071310330021</t>
  </si>
  <si>
    <t>房集：i220510155455  10576.24元</t>
  </si>
  <si>
    <t>总计“10576.24元</t>
  </si>
  <si>
    <t>渠道单号</t>
  </si>
  <si>
    <t>下单日期</t>
  </si>
  <si>
    <t>单号</t>
  </si>
  <si>
    <t>入住人</t>
  </si>
  <si>
    <t>入住日期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</si>
  <si>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</si>
  <si>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</si>
  <si>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</si>
  <si>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</si>
  <si>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</si>
  <si>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</si>
  <si>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</si>
  <si>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</si>
  <si>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</si>
  <si>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</si>
  <si>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</si>
  <si>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</si>
  <si>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</si>
  <si>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</si>
  <si>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</si>
  <si>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4872905471597220911</t>
  </si>
  <si>
    <t>2022-03-12</t>
  </si>
  <si>
    <t>2463111</t>
  </si>
  <si>
    <t>雅致酒店(珠江新城广州塔店)</t>
  </si>
  <si>
    <t>杨洪利</t>
  </si>
  <si>
    <t>2022-03-13</t>
  </si>
  <si>
    <t>退房日周结</t>
  </si>
  <si>
    <t>RMB</t>
  </si>
  <si>
    <t>0</t>
  </si>
  <si>
    <t>美团国内EBK</t>
  </si>
  <si>
    <t>01.011001</t>
  </si>
  <si>
    <t>2022-03-12 14:14:36</t>
  </si>
  <si>
    <t>广州汇登信息科技有限公司</t>
  </si>
  <si>
    <t>直采</t>
  </si>
  <si>
    <t>4872905466768984111</t>
  </si>
  <si>
    <t>2022-03-11</t>
  </si>
  <si>
    <t>2460912</t>
  </si>
  <si>
    <t>1274.00</t>
  </si>
  <si>
    <t>2022-03-11 08:13:34</t>
  </si>
  <si>
    <t>4872905459453670080</t>
  </si>
  <si>
    <t>2022-03-08</t>
  </si>
  <si>
    <t>2455805</t>
  </si>
  <si>
    <t>chen/heng</t>
  </si>
  <si>
    <t>2022-03-09</t>
  </si>
  <si>
    <t>1820.00</t>
  </si>
  <si>
    <t>2022-03-08 17:14:36</t>
  </si>
  <si>
    <t>4872905452567825088</t>
  </si>
  <si>
    <t>2022-03-06</t>
  </si>
  <si>
    <t>2452032</t>
  </si>
  <si>
    <t>2022-03-07</t>
  </si>
  <si>
    <t>2022-03-06 15:00:15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</si>
</sst>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indexed="8"/>
      <name val="宋体"/>
      <charset val="134"/>
      <scheme val="minor"/>
    </font>
    <font>
      <sz val="10"/>
      <name val="Arial"/>
      <charset val="0"/>
    </font>
    <font>
      <sz val="11"/>
      <color indexed="8"/>
      <name val="宋体"/>
      <charset val="134"/>
      <scheme val="minor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4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7" fillId="2" borderId="2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4" fillId="9" borderId="4" applyNumberFormat="0" applyFont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23" fillId="17" borderId="8" applyNumberFormat="0" applyAlignment="0" applyProtection="0">
      <alignment vertical="center"/>
    </xf>
    <xf numFmtId="0" fontId="20" fillId="17" borderId="2" applyNumberFormat="0" applyAlignment="0" applyProtection="0">
      <alignment vertical="center"/>
    </xf>
    <xf numFmtId="0" fontId="18" fillId="15" borderId="7" applyNumberFormat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</cellStyleXfs>
  <cellXfs count="5">
    <xf numFmtId="0" fontId="0" fillId="0" borderId="0" xfId="0" applyFont="1">
      <alignment vertical="center"/>
    </xf>
    <xf numFmtId="0" fontId="1" fillId="0" borderId="0" xfId="0" applyFont="1" applyFill="1" applyBorder="1" applyAlignment="1"/>
    <xf numFmtId="0" fontId="2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0" fillId="0" borderId="0" xfId="0" applyNumberFormat="1" applyFont="1">
      <alignment vertical="center"/>
    </xf>
    <xf numFmtId="0" fontId="0" fillId="0" borderId="0" xfId="0" applyFo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workbookViewId="0">
      <selection activeCell="I2" sqref="I2"/>
    </sheetView>
  </sheetViews>
  <sheetFormatPr defaultColWidth="9" defaultRowHeight="13.5" outlineLevelRow="1"/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>
      <c r="A2" t="s">
        <v>9</v>
      </c>
      <c r="B2" t="s">
        <v>10</v>
      </c>
      <c r="C2" t="s">
        <v>11</v>
      </c>
      <c r="D2" t="s">
        <v>12</v>
      </c>
      <c r="E2" t="s">
        <v>13</v>
      </c>
      <c r="F2" t="s">
        <v>14</v>
      </c>
      <c r="G2" t="s">
        <v>15</v>
      </c>
      <c r="H2" t="s">
        <v>15</v>
      </c>
      <c r="I2" t="s">
        <v>16</v>
      </c>
    </row>
  </sheetData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6"/>
  <sheetViews>
    <sheetView workbookViewId="0">
      <selection activeCell="A1" sqref="$A1:$XFD1048576"/>
    </sheetView>
  </sheetViews>
  <sheetFormatPr defaultColWidth="9" defaultRowHeight="13.5"/>
  <sheetData>
    <row r="1" spans="1:19">
      <c r="A1" t="s">
        <v>17</v>
      </c>
      <c r="B1" t="s">
        <v>18</v>
      </c>
      <c r="C1" t="s">
        <v>19</v>
      </c>
      <c r="D1" t="s">
        <v>20</v>
      </c>
      <c r="E1" t="s">
        <v>21</v>
      </c>
      <c r="F1" t="s">
        <v>22</v>
      </c>
      <c r="G1" t="s">
        <v>23</v>
      </c>
      <c r="H1" t="s">
        <v>24</v>
      </c>
      <c r="I1" t="s">
        <v>25</v>
      </c>
      <c r="J1" t="s">
        <v>8</v>
      </c>
      <c r="K1" t="s">
        <v>3</v>
      </c>
      <c r="L1" t="s">
        <v>26</v>
      </c>
      <c r="M1" t="s">
        <v>27</v>
      </c>
      <c r="N1" t="s">
        <v>28</v>
      </c>
      <c r="O1" t="s">
        <v>29</v>
      </c>
      <c r="P1" t="s">
        <v>7</v>
      </c>
      <c r="Q1" t="s">
        <v>30</v>
      </c>
      <c r="R1" t="s">
        <v>31</v>
      </c>
      <c r="S1" t="s">
        <v>32</v>
      </c>
    </row>
    <row r="2" spans="1:19">
      <c r="A2" t="s">
        <v>33</v>
      </c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  <c r="J2" t="s">
        <v>42</v>
      </c>
      <c r="K2" t="s">
        <v>42</v>
      </c>
      <c r="L2" t="s">
        <v>43</v>
      </c>
      <c r="M2" t="s">
        <v>15</v>
      </c>
      <c r="N2" t="s">
        <v>15</v>
      </c>
      <c r="O2" t="s">
        <v>15</v>
      </c>
      <c r="P2" t="s">
        <v>15</v>
      </c>
      <c r="Q2" t="s">
        <v>44</v>
      </c>
      <c r="R2" t="s">
        <v>45</v>
      </c>
      <c r="S2" t="s">
        <v>44</v>
      </c>
    </row>
    <row r="3" spans="1:19">
      <c r="A3" t="s">
        <v>46</v>
      </c>
      <c r="B3" t="s">
        <v>47</v>
      </c>
      <c r="C3" t="s">
        <v>48</v>
      </c>
      <c r="D3" t="s">
        <v>36</v>
      </c>
      <c r="E3" t="s">
        <v>49</v>
      </c>
      <c r="F3" t="s">
        <v>50</v>
      </c>
      <c r="G3" t="s">
        <v>51</v>
      </c>
      <c r="H3" t="s">
        <v>52</v>
      </c>
      <c r="I3" t="s">
        <v>41</v>
      </c>
      <c r="J3" t="s">
        <v>53</v>
      </c>
      <c r="K3" t="s">
        <v>54</v>
      </c>
      <c r="L3" t="s">
        <v>55</v>
      </c>
      <c r="M3" t="s">
        <v>15</v>
      </c>
      <c r="N3" t="s">
        <v>56</v>
      </c>
      <c r="O3" t="s">
        <v>15</v>
      </c>
      <c r="P3" t="s">
        <v>15</v>
      </c>
      <c r="Q3" t="s">
        <v>44</v>
      </c>
      <c r="R3" t="s">
        <v>57</v>
      </c>
      <c r="S3" t="s">
        <v>44</v>
      </c>
    </row>
    <row r="4" spans="1:19">
      <c r="A4" t="s">
        <v>58</v>
      </c>
      <c r="B4" t="s">
        <v>34</v>
      </c>
      <c r="C4" t="s">
        <v>35</v>
      </c>
      <c r="D4" t="s">
        <v>36</v>
      </c>
      <c r="E4" t="s">
        <v>49</v>
      </c>
      <c r="F4" t="s">
        <v>38</v>
      </c>
      <c r="G4" t="s">
        <v>59</v>
      </c>
      <c r="H4" t="s">
        <v>52</v>
      </c>
      <c r="I4" t="s">
        <v>41</v>
      </c>
      <c r="J4" t="s">
        <v>60</v>
      </c>
      <c r="K4" t="s">
        <v>60</v>
      </c>
      <c r="L4" t="s">
        <v>61</v>
      </c>
      <c r="M4" t="s">
        <v>15</v>
      </c>
      <c r="N4" t="s">
        <v>15</v>
      </c>
      <c r="O4" t="s">
        <v>15</v>
      </c>
      <c r="P4" t="s">
        <v>15</v>
      </c>
      <c r="Q4" t="s">
        <v>44</v>
      </c>
      <c r="R4" t="s">
        <v>62</v>
      </c>
      <c r="S4" t="s">
        <v>44</v>
      </c>
    </row>
    <row r="5" spans="1:19">
      <c r="A5" t="s">
        <v>63</v>
      </c>
      <c r="B5" t="s">
        <v>47</v>
      </c>
      <c r="C5" t="s">
        <v>48</v>
      </c>
      <c r="D5" t="s">
        <v>36</v>
      </c>
      <c r="E5" t="s">
        <v>49</v>
      </c>
      <c r="F5" t="s">
        <v>64</v>
      </c>
      <c r="G5" t="s">
        <v>65</v>
      </c>
      <c r="H5" t="s">
        <v>66</v>
      </c>
      <c r="I5" t="s">
        <v>41</v>
      </c>
      <c r="J5" t="s">
        <v>67</v>
      </c>
      <c r="K5" t="s">
        <v>68</v>
      </c>
      <c r="L5" t="s">
        <v>69</v>
      </c>
      <c r="M5" t="s">
        <v>15</v>
      </c>
      <c r="N5" t="s">
        <v>70</v>
      </c>
      <c r="O5" t="s">
        <v>15</v>
      </c>
      <c r="P5" t="s">
        <v>15</v>
      </c>
      <c r="Q5" t="s">
        <v>44</v>
      </c>
      <c r="R5" t="s">
        <v>71</v>
      </c>
      <c r="S5" t="s">
        <v>44</v>
      </c>
    </row>
    <row r="6" spans="1:19">
      <c r="A6" t="s">
        <v>72</v>
      </c>
      <c r="B6" t="s">
        <v>34</v>
      </c>
      <c r="C6" t="s">
        <v>35</v>
      </c>
      <c r="D6" t="s">
        <v>36</v>
      </c>
      <c r="E6" t="s">
        <v>37</v>
      </c>
      <c r="F6" t="s">
        <v>73</v>
      </c>
      <c r="G6" t="s">
        <v>74</v>
      </c>
      <c r="H6" t="s">
        <v>40</v>
      </c>
      <c r="I6" t="s">
        <v>41</v>
      </c>
      <c r="J6" t="s">
        <v>42</v>
      </c>
      <c r="K6" t="s">
        <v>42</v>
      </c>
      <c r="L6" t="s">
        <v>43</v>
      </c>
      <c r="M6" t="s">
        <v>15</v>
      </c>
      <c r="N6" t="s">
        <v>15</v>
      </c>
      <c r="O6" t="s">
        <v>15</v>
      </c>
      <c r="P6" t="s">
        <v>15</v>
      </c>
      <c r="Q6" t="s">
        <v>44</v>
      </c>
      <c r="R6" t="s">
        <v>75</v>
      </c>
      <c r="S6" t="s">
        <v>44</v>
      </c>
    </row>
    <row r="7" spans="1:19">
      <c r="A7" t="s">
        <v>76</v>
      </c>
      <c r="B7" t="s">
        <v>34</v>
      </c>
      <c r="C7" t="s">
        <v>35</v>
      </c>
      <c r="D7" t="s">
        <v>36</v>
      </c>
      <c r="E7" t="s">
        <v>77</v>
      </c>
      <c r="F7" t="s">
        <v>73</v>
      </c>
      <c r="G7" t="s">
        <v>78</v>
      </c>
      <c r="H7" t="s">
        <v>52</v>
      </c>
      <c r="I7" t="s">
        <v>41</v>
      </c>
      <c r="J7" t="s">
        <v>60</v>
      </c>
      <c r="K7" t="s">
        <v>60</v>
      </c>
      <c r="L7" t="s">
        <v>61</v>
      </c>
      <c r="M7" t="s">
        <v>15</v>
      </c>
      <c r="N7" t="s">
        <v>15</v>
      </c>
      <c r="O7" t="s">
        <v>15</v>
      </c>
      <c r="P7" t="s">
        <v>15</v>
      </c>
      <c r="Q7" t="s">
        <v>44</v>
      </c>
      <c r="R7" t="s">
        <v>79</v>
      </c>
      <c r="S7" t="s">
        <v>44</v>
      </c>
    </row>
    <row r="8" spans="1:19">
      <c r="A8" t="s">
        <v>80</v>
      </c>
      <c r="B8" t="s">
        <v>34</v>
      </c>
      <c r="C8" t="s">
        <v>35</v>
      </c>
      <c r="D8" t="s">
        <v>36</v>
      </c>
      <c r="E8" t="s">
        <v>77</v>
      </c>
      <c r="F8" t="s">
        <v>38</v>
      </c>
      <c r="G8" t="s">
        <v>81</v>
      </c>
      <c r="H8" t="s">
        <v>52</v>
      </c>
      <c r="I8" t="s">
        <v>41</v>
      </c>
      <c r="J8" t="s">
        <v>60</v>
      </c>
      <c r="K8" t="s">
        <v>60</v>
      </c>
      <c r="L8" t="s">
        <v>61</v>
      </c>
      <c r="M8" t="s">
        <v>15</v>
      </c>
      <c r="N8" t="s">
        <v>15</v>
      </c>
      <c r="O8" t="s">
        <v>15</v>
      </c>
      <c r="P8" t="s">
        <v>15</v>
      </c>
      <c r="Q8" t="s">
        <v>44</v>
      </c>
      <c r="R8" t="s">
        <v>82</v>
      </c>
      <c r="S8" t="s">
        <v>44</v>
      </c>
    </row>
    <row r="9" spans="1:19">
      <c r="A9" t="s">
        <v>83</v>
      </c>
      <c r="B9" t="s">
        <v>34</v>
      </c>
      <c r="C9" t="s">
        <v>35</v>
      </c>
      <c r="D9" t="s">
        <v>36</v>
      </c>
      <c r="E9" t="s">
        <v>77</v>
      </c>
      <c r="F9" t="s">
        <v>38</v>
      </c>
      <c r="G9" t="s">
        <v>84</v>
      </c>
      <c r="H9" t="s">
        <v>52</v>
      </c>
      <c r="I9" t="s">
        <v>41</v>
      </c>
      <c r="J9" t="s">
        <v>60</v>
      </c>
      <c r="K9" t="s">
        <v>60</v>
      </c>
      <c r="L9" t="s">
        <v>61</v>
      </c>
      <c r="M9" t="s">
        <v>15</v>
      </c>
      <c r="N9" t="s">
        <v>15</v>
      </c>
      <c r="O9" t="s">
        <v>15</v>
      </c>
      <c r="P9" t="s">
        <v>15</v>
      </c>
      <c r="Q9" t="s">
        <v>44</v>
      </c>
      <c r="R9" t="s">
        <v>85</v>
      </c>
      <c r="S9" t="s">
        <v>44</v>
      </c>
    </row>
    <row r="10" spans="1:19">
      <c r="A10" t="s">
        <v>86</v>
      </c>
      <c r="B10" t="s">
        <v>34</v>
      </c>
      <c r="C10" t="s">
        <v>35</v>
      </c>
      <c r="D10" t="s">
        <v>36</v>
      </c>
      <c r="E10" t="s">
        <v>77</v>
      </c>
      <c r="F10" t="s">
        <v>73</v>
      </c>
      <c r="G10" t="s">
        <v>81</v>
      </c>
      <c r="H10" t="s">
        <v>52</v>
      </c>
      <c r="I10" t="s">
        <v>41</v>
      </c>
      <c r="J10" t="s">
        <v>60</v>
      </c>
      <c r="K10" t="s">
        <v>60</v>
      </c>
      <c r="L10" t="s">
        <v>61</v>
      </c>
      <c r="M10" t="s">
        <v>15</v>
      </c>
      <c r="N10" t="s">
        <v>15</v>
      </c>
      <c r="O10" t="s">
        <v>15</v>
      </c>
      <c r="P10" t="s">
        <v>15</v>
      </c>
      <c r="Q10" t="s">
        <v>44</v>
      </c>
      <c r="R10" t="s">
        <v>82</v>
      </c>
      <c r="S10" t="s">
        <v>44</v>
      </c>
    </row>
    <row r="11" spans="1:19">
      <c r="A11" t="s">
        <v>87</v>
      </c>
      <c r="B11" t="s">
        <v>34</v>
      </c>
      <c r="C11" t="s">
        <v>35</v>
      </c>
      <c r="D11" t="s">
        <v>36</v>
      </c>
      <c r="E11" t="s">
        <v>77</v>
      </c>
      <c r="F11" t="s">
        <v>38</v>
      </c>
      <c r="G11" t="s">
        <v>88</v>
      </c>
      <c r="H11" t="s">
        <v>52</v>
      </c>
      <c r="I11" t="s">
        <v>41</v>
      </c>
      <c r="J11" t="s">
        <v>60</v>
      </c>
      <c r="K11" t="s">
        <v>60</v>
      </c>
      <c r="L11" t="s">
        <v>61</v>
      </c>
      <c r="M11" t="s">
        <v>15</v>
      </c>
      <c r="N11" t="s">
        <v>15</v>
      </c>
      <c r="O11" t="s">
        <v>15</v>
      </c>
      <c r="P11" t="s">
        <v>15</v>
      </c>
      <c r="Q11" t="s">
        <v>44</v>
      </c>
      <c r="R11" t="s">
        <v>89</v>
      </c>
      <c r="S11" t="s">
        <v>44</v>
      </c>
    </row>
    <row r="12" spans="1:19">
      <c r="A12" t="s">
        <v>90</v>
      </c>
      <c r="B12" t="s">
        <v>47</v>
      </c>
      <c r="C12" t="s">
        <v>48</v>
      </c>
      <c r="D12" t="s">
        <v>36</v>
      </c>
      <c r="E12" t="s">
        <v>77</v>
      </c>
      <c r="F12" t="s">
        <v>91</v>
      </c>
      <c r="G12" t="s">
        <v>92</v>
      </c>
      <c r="H12" t="s">
        <v>52</v>
      </c>
      <c r="I12" t="s">
        <v>41</v>
      </c>
      <c r="J12" t="s">
        <v>93</v>
      </c>
      <c r="K12" t="s">
        <v>94</v>
      </c>
      <c r="L12" t="s">
        <v>95</v>
      </c>
      <c r="M12" t="s">
        <v>15</v>
      </c>
      <c r="N12" t="s">
        <v>96</v>
      </c>
      <c r="O12" t="s">
        <v>15</v>
      </c>
      <c r="P12" t="s">
        <v>15</v>
      </c>
      <c r="Q12" t="s">
        <v>44</v>
      </c>
      <c r="R12" t="s">
        <v>97</v>
      </c>
      <c r="S12" t="s">
        <v>44</v>
      </c>
    </row>
    <row r="13" spans="1:19">
      <c r="A13" t="s">
        <v>98</v>
      </c>
      <c r="B13" t="s">
        <v>47</v>
      </c>
      <c r="C13" t="s">
        <v>48</v>
      </c>
      <c r="D13" t="s">
        <v>36</v>
      </c>
      <c r="E13" t="s">
        <v>99</v>
      </c>
      <c r="F13" t="s">
        <v>50</v>
      </c>
      <c r="G13" t="s">
        <v>100</v>
      </c>
      <c r="H13" t="s">
        <v>52</v>
      </c>
      <c r="I13" t="s">
        <v>41</v>
      </c>
      <c r="J13" t="s">
        <v>101</v>
      </c>
      <c r="K13" t="s">
        <v>102</v>
      </c>
      <c r="L13" t="s">
        <v>103</v>
      </c>
      <c r="M13" t="s">
        <v>104</v>
      </c>
      <c r="N13" t="s">
        <v>15</v>
      </c>
      <c r="O13" t="s">
        <v>13</v>
      </c>
      <c r="P13" t="s">
        <v>15</v>
      </c>
      <c r="Q13" t="s">
        <v>44</v>
      </c>
      <c r="R13" t="s">
        <v>44</v>
      </c>
      <c r="S13" t="s">
        <v>44</v>
      </c>
    </row>
    <row r="14" spans="1:19">
      <c r="A14" t="s">
        <v>105</v>
      </c>
      <c r="B14" t="s">
        <v>34</v>
      </c>
      <c r="C14" t="s">
        <v>35</v>
      </c>
      <c r="D14" t="s">
        <v>36</v>
      </c>
      <c r="E14" t="s">
        <v>106</v>
      </c>
      <c r="F14" t="s">
        <v>38</v>
      </c>
      <c r="G14" t="s">
        <v>107</v>
      </c>
      <c r="H14" t="s">
        <v>40</v>
      </c>
      <c r="I14" t="s">
        <v>41</v>
      </c>
      <c r="J14" t="s">
        <v>108</v>
      </c>
      <c r="K14" t="s">
        <v>108</v>
      </c>
      <c r="L14" t="s">
        <v>109</v>
      </c>
      <c r="M14" t="s">
        <v>15</v>
      </c>
      <c r="N14" t="s">
        <v>15</v>
      </c>
      <c r="O14" t="s">
        <v>15</v>
      </c>
      <c r="P14" t="s">
        <v>15</v>
      </c>
      <c r="Q14" t="s">
        <v>44</v>
      </c>
      <c r="R14" t="s">
        <v>110</v>
      </c>
      <c r="S14" t="s">
        <v>44</v>
      </c>
    </row>
    <row r="15" spans="1:19">
      <c r="A15" t="s">
        <v>111</v>
      </c>
      <c r="B15" t="s">
        <v>34</v>
      </c>
      <c r="C15" t="s">
        <v>35</v>
      </c>
      <c r="D15" t="s">
        <v>36</v>
      </c>
      <c r="E15" t="s">
        <v>106</v>
      </c>
      <c r="F15" t="s">
        <v>38</v>
      </c>
      <c r="G15" t="s">
        <v>112</v>
      </c>
      <c r="H15" t="s">
        <v>52</v>
      </c>
      <c r="I15" t="s">
        <v>41</v>
      </c>
      <c r="J15" t="s">
        <v>60</v>
      </c>
      <c r="K15" t="s">
        <v>60</v>
      </c>
      <c r="L15" t="s">
        <v>61</v>
      </c>
      <c r="M15" t="s">
        <v>15</v>
      </c>
      <c r="N15" t="s">
        <v>15</v>
      </c>
      <c r="O15" t="s">
        <v>15</v>
      </c>
      <c r="P15" t="s">
        <v>15</v>
      </c>
      <c r="Q15" t="s">
        <v>44</v>
      </c>
      <c r="R15" t="s">
        <v>113</v>
      </c>
      <c r="S15" t="s">
        <v>44</v>
      </c>
    </row>
    <row r="16" spans="1:19">
      <c r="A16" t="s">
        <v>114</v>
      </c>
      <c r="B16" t="s">
        <v>47</v>
      </c>
      <c r="C16" t="s">
        <v>48</v>
      </c>
      <c r="D16" t="s">
        <v>36</v>
      </c>
      <c r="E16" t="s">
        <v>106</v>
      </c>
      <c r="F16" t="s">
        <v>50</v>
      </c>
      <c r="G16" t="s">
        <v>115</v>
      </c>
      <c r="H16" t="s">
        <v>52</v>
      </c>
      <c r="I16" t="s">
        <v>41</v>
      </c>
      <c r="J16" t="s">
        <v>116</v>
      </c>
      <c r="K16" t="s">
        <v>102</v>
      </c>
      <c r="L16" t="s">
        <v>103</v>
      </c>
      <c r="M16" t="s">
        <v>15</v>
      </c>
      <c r="N16" t="s">
        <v>117</v>
      </c>
      <c r="O16" t="s">
        <v>15</v>
      </c>
      <c r="P16" t="s">
        <v>15</v>
      </c>
      <c r="Q16" t="s">
        <v>44</v>
      </c>
      <c r="R16" t="s">
        <v>118</v>
      </c>
      <c r="S16" t="s">
        <v>44</v>
      </c>
    </row>
    <row r="17" spans="1:19">
      <c r="A17" t="s">
        <v>119</v>
      </c>
      <c r="B17" t="s">
        <v>34</v>
      </c>
      <c r="C17" t="s">
        <v>35</v>
      </c>
      <c r="D17" t="s">
        <v>36</v>
      </c>
      <c r="E17" t="s">
        <v>106</v>
      </c>
      <c r="F17" t="s">
        <v>73</v>
      </c>
      <c r="G17" t="s">
        <v>120</v>
      </c>
      <c r="H17" t="s">
        <v>52</v>
      </c>
      <c r="I17" t="s">
        <v>41</v>
      </c>
      <c r="J17" t="s">
        <v>60</v>
      </c>
      <c r="K17" t="s">
        <v>60</v>
      </c>
      <c r="L17" t="s">
        <v>61</v>
      </c>
      <c r="M17" t="s">
        <v>15</v>
      </c>
      <c r="N17" t="s">
        <v>15</v>
      </c>
      <c r="O17" t="s">
        <v>15</v>
      </c>
      <c r="P17" t="s">
        <v>15</v>
      </c>
      <c r="Q17" t="s">
        <v>44</v>
      </c>
      <c r="R17" t="s">
        <v>121</v>
      </c>
      <c r="S17" t="s">
        <v>44</v>
      </c>
    </row>
    <row r="18" spans="1:19">
      <c r="A18" t="s">
        <v>122</v>
      </c>
      <c r="B18" t="s">
        <v>47</v>
      </c>
      <c r="C18" t="s">
        <v>48</v>
      </c>
      <c r="D18" t="s">
        <v>36</v>
      </c>
      <c r="E18" t="s">
        <v>106</v>
      </c>
      <c r="F18" t="s">
        <v>50</v>
      </c>
      <c r="G18" t="s">
        <v>123</v>
      </c>
      <c r="H18" t="s">
        <v>52</v>
      </c>
      <c r="I18" t="s">
        <v>41</v>
      </c>
      <c r="J18" t="s">
        <v>116</v>
      </c>
      <c r="K18" t="s">
        <v>102</v>
      </c>
      <c r="L18" t="s">
        <v>103</v>
      </c>
      <c r="M18" t="s">
        <v>15</v>
      </c>
      <c r="N18" t="s">
        <v>117</v>
      </c>
      <c r="O18" t="s">
        <v>15</v>
      </c>
      <c r="P18" t="s">
        <v>15</v>
      </c>
      <c r="Q18" t="s">
        <v>44</v>
      </c>
      <c r="R18" t="s">
        <v>124</v>
      </c>
      <c r="S18" t="s">
        <v>44</v>
      </c>
    </row>
    <row r="19" spans="1:19">
      <c r="A19" t="s">
        <v>125</v>
      </c>
      <c r="B19" t="s">
        <v>34</v>
      </c>
      <c r="C19" t="s">
        <v>35</v>
      </c>
      <c r="D19" t="s">
        <v>36</v>
      </c>
      <c r="E19" t="s">
        <v>106</v>
      </c>
      <c r="F19" t="s">
        <v>38</v>
      </c>
      <c r="G19" t="s">
        <v>126</v>
      </c>
      <c r="H19" t="s">
        <v>52</v>
      </c>
      <c r="I19" t="s">
        <v>41</v>
      </c>
      <c r="J19" t="s">
        <v>60</v>
      </c>
      <c r="K19" t="s">
        <v>60</v>
      </c>
      <c r="L19" t="s">
        <v>61</v>
      </c>
      <c r="M19" t="s">
        <v>15</v>
      </c>
      <c r="N19" t="s">
        <v>15</v>
      </c>
      <c r="O19" t="s">
        <v>15</v>
      </c>
      <c r="P19" t="s">
        <v>15</v>
      </c>
      <c r="Q19" t="s">
        <v>44</v>
      </c>
      <c r="R19" t="s">
        <v>127</v>
      </c>
      <c r="S19" t="s">
        <v>44</v>
      </c>
    </row>
    <row r="20" spans="1:19">
      <c r="A20" t="s">
        <v>128</v>
      </c>
      <c r="B20" t="s">
        <v>47</v>
      </c>
      <c r="C20" t="s">
        <v>48</v>
      </c>
      <c r="D20" t="s">
        <v>36</v>
      </c>
      <c r="E20" t="s">
        <v>99</v>
      </c>
      <c r="F20" t="s">
        <v>64</v>
      </c>
      <c r="G20" t="s">
        <v>129</v>
      </c>
      <c r="H20" t="s">
        <v>52</v>
      </c>
      <c r="I20" t="s">
        <v>41</v>
      </c>
      <c r="J20" t="s">
        <v>93</v>
      </c>
      <c r="K20" t="s">
        <v>94</v>
      </c>
      <c r="L20" t="s">
        <v>95</v>
      </c>
      <c r="M20" t="s">
        <v>15</v>
      </c>
      <c r="N20" t="s">
        <v>96</v>
      </c>
      <c r="O20" t="s">
        <v>15</v>
      </c>
      <c r="P20" t="s">
        <v>15</v>
      </c>
      <c r="Q20" t="s">
        <v>44</v>
      </c>
      <c r="R20" t="s">
        <v>130</v>
      </c>
      <c r="S20" t="s">
        <v>44</v>
      </c>
    </row>
    <row r="21" spans="1:19">
      <c r="A21" t="s">
        <v>131</v>
      </c>
      <c r="B21" t="s">
        <v>34</v>
      </c>
      <c r="C21" t="s">
        <v>35</v>
      </c>
      <c r="D21" t="s">
        <v>36</v>
      </c>
      <c r="E21" t="s">
        <v>132</v>
      </c>
      <c r="F21" t="s">
        <v>73</v>
      </c>
      <c r="G21" t="s">
        <v>133</v>
      </c>
      <c r="H21" t="s">
        <v>40</v>
      </c>
      <c r="I21" t="s">
        <v>41</v>
      </c>
      <c r="J21" t="s">
        <v>108</v>
      </c>
      <c r="K21" t="s">
        <v>108</v>
      </c>
      <c r="L21" t="s">
        <v>109</v>
      </c>
      <c r="M21" t="s">
        <v>15</v>
      </c>
      <c r="N21" t="s">
        <v>15</v>
      </c>
      <c r="O21" t="s">
        <v>15</v>
      </c>
      <c r="P21" t="s">
        <v>15</v>
      </c>
      <c r="Q21" t="s">
        <v>44</v>
      </c>
      <c r="R21" t="s">
        <v>134</v>
      </c>
      <c r="S21" t="s">
        <v>44</v>
      </c>
    </row>
    <row r="22" spans="1:19">
      <c r="A22" t="s">
        <v>135</v>
      </c>
      <c r="B22" t="s">
        <v>47</v>
      </c>
      <c r="C22" t="s">
        <v>48</v>
      </c>
      <c r="D22" t="s">
        <v>36</v>
      </c>
      <c r="E22" t="s">
        <v>136</v>
      </c>
      <c r="F22" t="s">
        <v>50</v>
      </c>
      <c r="G22" t="s">
        <v>137</v>
      </c>
      <c r="H22" t="s">
        <v>52</v>
      </c>
      <c r="I22" t="s">
        <v>41</v>
      </c>
      <c r="J22" t="s">
        <v>138</v>
      </c>
      <c r="K22" t="s">
        <v>139</v>
      </c>
      <c r="L22" t="s">
        <v>140</v>
      </c>
      <c r="M22" t="s">
        <v>15</v>
      </c>
      <c r="N22" t="s">
        <v>141</v>
      </c>
      <c r="O22" t="s">
        <v>15</v>
      </c>
      <c r="P22" t="s">
        <v>15</v>
      </c>
      <c r="Q22" t="s">
        <v>44</v>
      </c>
      <c r="R22" t="s">
        <v>142</v>
      </c>
      <c r="S22" t="s">
        <v>44</v>
      </c>
    </row>
    <row r="23" spans="1:19">
      <c r="A23" t="s">
        <v>143</v>
      </c>
      <c r="B23" t="s">
        <v>47</v>
      </c>
      <c r="C23" t="s">
        <v>48</v>
      </c>
      <c r="D23" t="s">
        <v>36</v>
      </c>
      <c r="E23" t="s">
        <v>136</v>
      </c>
      <c r="F23" t="s">
        <v>50</v>
      </c>
      <c r="G23" t="s">
        <v>144</v>
      </c>
      <c r="H23" t="s">
        <v>52</v>
      </c>
      <c r="I23" t="s">
        <v>41</v>
      </c>
      <c r="J23" t="s">
        <v>145</v>
      </c>
      <c r="K23" t="s">
        <v>146</v>
      </c>
      <c r="L23" t="s">
        <v>147</v>
      </c>
      <c r="M23" t="s">
        <v>15</v>
      </c>
      <c r="N23" t="s">
        <v>148</v>
      </c>
      <c r="O23" t="s">
        <v>15</v>
      </c>
      <c r="P23" t="s">
        <v>15</v>
      </c>
      <c r="Q23" t="s">
        <v>44</v>
      </c>
      <c r="R23" t="s">
        <v>149</v>
      </c>
      <c r="S23" t="s">
        <v>44</v>
      </c>
    </row>
    <row r="24" spans="1:19">
      <c r="A24" t="s">
        <v>150</v>
      </c>
      <c r="B24" t="s">
        <v>47</v>
      </c>
      <c r="C24" t="s">
        <v>48</v>
      </c>
      <c r="D24" t="s">
        <v>36</v>
      </c>
      <c r="E24" t="s">
        <v>151</v>
      </c>
      <c r="F24" t="s">
        <v>64</v>
      </c>
      <c r="G24" t="s">
        <v>152</v>
      </c>
      <c r="H24" t="s">
        <v>52</v>
      </c>
      <c r="I24" t="s">
        <v>41</v>
      </c>
      <c r="J24" t="s">
        <v>93</v>
      </c>
      <c r="K24" t="s">
        <v>94</v>
      </c>
      <c r="L24" t="s">
        <v>95</v>
      </c>
      <c r="M24" t="s">
        <v>15</v>
      </c>
      <c r="N24" t="s">
        <v>96</v>
      </c>
      <c r="O24" t="s">
        <v>15</v>
      </c>
      <c r="P24" t="s">
        <v>15</v>
      </c>
      <c r="Q24" t="s">
        <v>44</v>
      </c>
      <c r="R24" t="s">
        <v>44</v>
      </c>
      <c r="S24" t="s">
        <v>44</v>
      </c>
    </row>
    <row r="25" spans="1:19">
      <c r="A25" t="s">
        <v>153</v>
      </c>
      <c r="B25" t="s">
        <v>47</v>
      </c>
      <c r="C25" t="s">
        <v>48</v>
      </c>
      <c r="D25" t="s">
        <v>36</v>
      </c>
      <c r="E25" t="s">
        <v>151</v>
      </c>
      <c r="F25" t="s">
        <v>50</v>
      </c>
      <c r="G25" t="s">
        <v>154</v>
      </c>
      <c r="H25" t="s">
        <v>52</v>
      </c>
      <c r="I25" t="s">
        <v>41</v>
      </c>
      <c r="J25" t="s">
        <v>145</v>
      </c>
      <c r="K25" t="s">
        <v>146</v>
      </c>
      <c r="L25" t="s">
        <v>147</v>
      </c>
      <c r="M25" t="s">
        <v>15</v>
      </c>
      <c r="N25" t="s">
        <v>148</v>
      </c>
      <c r="O25" t="s">
        <v>15</v>
      </c>
      <c r="P25" t="s">
        <v>15</v>
      </c>
      <c r="Q25" t="s">
        <v>44</v>
      </c>
      <c r="R25" t="s">
        <v>44</v>
      </c>
      <c r="S25" t="s">
        <v>44</v>
      </c>
    </row>
    <row r="26" spans="1:19">
      <c r="A26" t="s">
        <v>155</v>
      </c>
      <c r="B26" t="s">
        <v>47</v>
      </c>
      <c r="C26" t="s">
        <v>48</v>
      </c>
      <c r="D26" t="s">
        <v>36</v>
      </c>
      <c r="E26" t="s">
        <v>151</v>
      </c>
      <c r="F26" t="s">
        <v>50</v>
      </c>
      <c r="G26" t="s">
        <v>156</v>
      </c>
      <c r="H26" t="s">
        <v>52</v>
      </c>
      <c r="I26" t="s">
        <v>41</v>
      </c>
      <c r="J26" t="s">
        <v>145</v>
      </c>
      <c r="K26" t="s">
        <v>146</v>
      </c>
      <c r="L26" t="s">
        <v>147</v>
      </c>
      <c r="M26" t="s">
        <v>15</v>
      </c>
      <c r="N26" t="s">
        <v>148</v>
      </c>
      <c r="O26" t="s">
        <v>15</v>
      </c>
      <c r="P26" t="s">
        <v>15</v>
      </c>
      <c r="Q26" t="s">
        <v>44</v>
      </c>
      <c r="R26" t="s">
        <v>157</v>
      </c>
      <c r="S26" t="s">
        <v>44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"/>
  <sheetViews>
    <sheetView workbookViewId="0">
      <selection activeCell="A1" sqref="A1"/>
    </sheetView>
  </sheetViews>
  <sheetFormatPr defaultColWidth="9" defaultRowHeight="13.5" outlineLevelRow="1"/>
  <sheetData>
    <row r="1" spans="1:18">
      <c r="A1" t="s">
        <v>18</v>
      </c>
      <c r="B1" t="s">
        <v>19</v>
      </c>
      <c r="C1" t="s">
        <v>158</v>
      </c>
      <c r="D1" t="s">
        <v>159</v>
      </c>
      <c r="E1" t="s">
        <v>21</v>
      </c>
      <c r="F1" t="s">
        <v>22</v>
      </c>
      <c r="G1" t="s">
        <v>23</v>
      </c>
      <c r="H1" t="s">
        <v>160</v>
      </c>
      <c r="I1" t="s">
        <v>25</v>
      </c>
      <c r="J1" t="s">
        <v>161</v>
      </c>
      <c r="K1" t="s">
        <v>162</v>
      </c>
      <c r="L1" t="s">
        <v>163</v>
      </c>
      <c r="M1" t="s">
        <v>26</v>
      </c>
      <c r="N1" t="s">
        <v>29</v>
      </c>
      <c r="O1" t="s">
        <v>30</v>
      </c>
      <c r="P1" t="s">
        <v>31</v>
      </c>
      <c r="Q1" t="s">
        <v>32</v>
      </c>
      <c r="R1" t="s">
        <v>164</v>
      </c>
    </row>
    <row r="2" spans="1:18">
      <c r="A2" t="s">
        <v>47</v>
      </c>
      <c r="B2" t="s">
        <v>44</v>
      </c>
      <c r="C2" t="s">
        <v>98</v>
      </c>
      <c r="D2" t="s">
        <v>165</v>
      </c>
      <c r="E2" t="s">
        <v>99</v>
      </c>
      <c r="F2" t="s">
        <v>50</v>
      </c>
      <c r="G2" t="s">
        <v>100</v>
      </c>
      <c r="H2" t="s">
        <v>52</v>
      </c>
      <c r="I2" t="s">
        <v>41</v>
      </c>
      <c r="J2" t="s">
        <v>166</v>
      </c>
      <c r="K2" t="s">
        <v>167</v>
      </c>
      <c r="L2" t="s">
        <v>168</v>
      </c>
      <c r="M2" t="s">
        <v>104</v>
      </c>
      <c r="N2" t="s">
        <v>13</v>
      </c>
      <c r="O2" t="s">
        <v>44</v>
      </c>
      <c r="P2" t="s">
        <v>44</v>
      </c>
      <c r="Q2" t="s">
        <v>44</v>
      </c>
      <c r="R2" t="s">
        <v>169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4"/>
  <sheetViews>
    <sheetView workbookViewId="0">
      <selection activeCell="A1" sqref="A1"/>
    </sheetView>
  </sheetViews>
  <sheetFormatPr defaultColWidth="9" defaultRowHeight="13.5"/>
  <sheetData>
    <row r="1" spans="1:15">
      <c r="A1" t="s">
        <v>18</v>
      </c>
      <c r="B1" t="s">
        <v>19</v>
      </c>
      <c r="C1" t="s">
        <v>158</v>
      </c>
      <c r="D1" t="s">
        <v>159</v>
      </c>
      <c r="E1" t="s">
        <v>21</v>
      </c>
      <c r="F1" t="s">
        <v>22</v>
      </c>
      <c r="G1" t="s">
        <v>23</v>
      </c>
      <c r="H1" t="s">
        <v>25</v>
      </c>
      <c r="I1" t="s">
        <v>170</v>
      </c>
      <c r="J1" t="s">
        <v>171</v>
      </c>
      <c r="K1" t="s">
        <v>172</v>
      </c>
      <c r="L1" t="s">
        <v>30</v>
      </c>
      <c r="M1" t="s">
        <v>31</v>
      </c>
      <c r="N1" t="s">
        <v>32</v>
      </c>
      <c r="O1" t="s">
        <v>164</v>
      </c>
    </row>
    <row r="2" spans="1:15">
      <c r="A2" t="s">
        <v>34</v>
      </c>
      <c r="B2" t="s">
        <v>44</v>
      </c>
      <c r="C2" t="s">
        <v>33</v>
      </c>
      <c r="D2" t="s">
        <v>165</v>
      </c>
      <c r="E2" t="s">
        <v>37</v>
      </c>
      <c r="F2" t="s">
        <v>38</v>
      </c>
      <c r="G2" t="s">
        <v>39</v>
      </c>
      <c r="H2" t="s">
        <v>44</v>
      </c>
      <c r="I2" t="s">
        <v>15</v>
      </c>
      <c r="J2" t="s">
        <v>173</v>
      </c>
      <c r="K2" t="s">
        <v>174</v>
      </c>
      <c r="L2" t="s">
        <v>44</v>
      </c>
      <c r="M2" t="s">
        <v>45</v>
      </c>
      <c r="N2" t="s">
        <v>44</v>
      </c>
      <c r="O2" t="s">
        <v>169</v>
      </c>
    </row>
    <row r="3" spans="1:15">
      <c r="A3" t="s">
        <v>47</v>
      </c>
      <c r="B3" t="s">
        <v>44</v>
      </c>
      <c r="C3" t="s">
        <v>46</v>
      </c>
      <c r="D3" t="s">
        <v>165</v>
      </c>
      <c r="E3" t="s">
        <v>49</v>
      </c>
      <c r="F3" t="s">
        <v>50</v>
      </c>
      <c r="G3" t="s">
        <v>51</v>
      </c>
      <c r="H3" t="s">
        <v>44</v>
      </c>
      <c r="I3" t="s">
        <v>15</v>
      </c>
      <c r="J3" t="s">
        <v>175</v>
      </c>
      <c r="K3" t="s">
        <v>176</v>
      </c>
      <c r="L3" t="s">
        <v>44</v>
      </c>
      <c r="M3" t="s">
        <v>57</v>
      </c>
      <c r="N3" t="s">
        <v>44</v>
      </c>
      <c r="O3" t="s">
        <v>169</v>
      </c>
    </row>
    <row r="4" spans="1:15">
      <c r="A4" t="s">
        <v>47</v>
      </c>
      <c r="B4" t="s">
        <v>44</v>
      </c>
      <c r="C4" t="s">
        <v>46</v>
      </c>
      <c r="D4" t="s">
        <v>165</v>
      </c>
      <c r="E4" t="s">
        <v>49</v>
      </c>
      <c r="F4" t="s">
        <v>50</v>
      </c>
      <c r="G4" t="s">
        <v>51</v>
      </c>
      <c r="H4" t="s">
        <v>44</v>
      </c>
      <c r="I4" t="s">
        <v>56</v>
      </c>
      <c r="J4" t="s">
        <v>177</v>
      </c>
      <c r="K4" t="s">
        <v>178</v>
      </c>
      <c r="L4" t="s">
        <v>44</v>
      </c>
      <c r="M4" t="s">
        <v>57</v>
      </c>
      <c r="N4" t="s">
        <v>44</v>
      </c>
      <c r="O4" t="s">
        <v>169</v>
      </c>
    </row>
    <row r="5" spans="1:15">
      <c r="A5" t="s">
        <v>47</v>
      </c>
      <c r="B5" t="s">
        <v>44</v>
      </c>
      <c r="C5" t="s">
        <v>63</v>
      </c>
      <c r="D5" t="s">
        <v>165</v>
      </c>
      <c r="E5" t="s">
        <v>49</v>
      </c>
      <c r="F5" t="s">
        <v>64</v>
      </c>
      <c r="G5" t="s">
        <v>65</v>
      </c>
      <c r="H5" t="s">
        <v>44</v>
      </c>
      <c r="I5" t="s">
        <v>15</v>
      </c>
      <c r="J5" t="s">
        <v>179</v>
      </c>
      <c r="K5" t="s">
        <v>180</v>
      </c>
      <c r="L5" t="s">
        <v>44</v>
      </c>
      <c r="M5" t="s">
        <v>71</v>
      </c>
      <c r="N5" t="s">
        <v>44</v>
      </c>
      <c r="O5" t="s">
        <v>169</v>
      </c>
    </row>
    <row r="6" spans="1:15">
      <c r="A6" t="s">
        <v>47</v>
      </c>
      <c r="B6" t="s">
        <v>44</v>
      </c>
      <c r="C6" t="s">
        <v>63</v>
      </c>
      <c r="D6" t="s">
        <v>165</v>
      </c>
      <c r="E6" t="s">
        <v>49</v>
      </c>
      <c r="F6" t="s">
        <v>64</v>
      </c>
      <c r="G6" t="s">
        <v>65</v>
      </c>
      <c r="H6" t="s">
        <v>44</v>
      </c>
      <c r="I6" t="s">
        <v>70</v>
      </c>
      <c r="J6" t="s">
        <v>177</v>
      </c>
      <c r="K6" t="s">
        <v>181</v>
      </c>
      <c r="L6" t="s">
        <v>44</v>
      </c>
      <c r="M6" t="s">
        <v>71</v>
      </c>
      <c r="N6" t="s">
        <v>44</v>
      </c>
      <c r="O6" t="s">
        <v>169</v>
      </c>
    </row>
    <row r="7" spans="1:15">
      <c r="A7" t="s">
        <v>34</v>
      </c>
      <c r="B7" t="s">
        <v>44</v>
      </c>
      <c r="C7" t="s">
        <v>72</v>
      </c>
      <c r="D7" t="s">
        <v>165</v>
      </c>
      <c r="E7" t="s">
        <v>37</v>
      </c>
      <c r="F7" t="s">
        <v>73</v>
      </c>
      <c r="G7" t="s">
        <v>74</v>
      </c>
      <c r="H7" t="s">
        <v>44</v>
      </c>
      <c r="I7" t="s">
        <v>15</v>
      </c>
      <c r="J7" t="s">
        <v>173</v>
      </c>
      <c r="K7" t="s">
        <v>182</v>
      </c>
      <c r="L7" t="s">
        <v>44</v>
      </c>
      <c r="M7" t="s">
        <v>75</v>
      </c>
      <c r="N7" t="s">
        <v>44</v>
      </c>
      <c r="O7" t="s">
        <v>169</v>
      </c>
    </row>
    <row r="8" spans="1:15">
      <c r="A8" t="s">
        <v>34</v>
      </c>
      <c r="B8" t="s">
        <v>44</v>
      </c>
      <c r="C8" t="s">
        <v>76</v>
      </c>
      <c r="D8" t="s">
        <v>165</v>
      </c>
      <c r="E8" t="s">
        <v>77</v>
      </c>
      <c r="F8" t="s">
        <v>73</v>
      </c>
      <c r="G8" t="s">
        <v>78</v>
      </c>
      <c r="H8" t="s">
        <v>44</v>
      </c>
      <c r="I8" t="s">
        <v>15</v>
      </c>
      <c r="J8" t="s">
        <v>183</v>
      </c>
      <c r="K8" t="s">
        <v>184</v>
      </c>
      <c r="L8" t="s">
        <v>44</v>
      </c>
      <c r="M8" t="s">
        <v>79</v>
      </c>
      <c r="N8" t="s">
        <v>44</v>
      </c>
      <c r="O8" t="s">
        <v>169</v>
      </c>
    </row>
    <row r="9" spans="1:15">
      <c r="A9" t="s">
        <v>34</v>
      </c>
      <c r="B9" t="s">
        <v>44</v>
      </c>
      <c r="C9" t="s">
        <v>80</v>
      </c>
      <c r="D9" t="s">
        <v>165</v>
      </c>
      <c r="E9" t="s">
        <v>77</v>
      </c>
      <c r="F9" t="s">
        <v>38</v>
      </c>
      <c r="G9" t="s">
        <v>81</v>
      </c>
      <c r="H9" t="s">
        <v>44</v>
      </c>
      <c r="I9" t="s">
        <v>15</v>
      </c>
      <c r="J9" t="s">
        <v>175</v>
      </c>
      <c r="K9" t="s">
        <v>185</v>
      </c>
      <c r="L9" t="s">
        <v>44</v>
      </c>
      <c r="M9" t="s">
        <v>82</v>
      </c>
      <c r="N9" t="s">
        <v>44</v>
      </c>
      <c r="O9" t="s">
        <v>169</v>
      </c>
    </row>
    <row r="10" spans="1:15">
      <c r="A10" t="s">
        <v>47</v>
      </c>
      <c r="B10" t="s">
        <v>44</v>
      </c>
      <c r="C10" t="s">
        <v>90</v>
      </c>
      <c r="D10" t="s">
        <v>165</v>
      </c>
      <c r="E10" t="s">
        <v>77</v>
      </c>
      <c r="F10" t="s">
        <v>91</v>
      </c>
      <c r="G10" t="s">
        <v>92</v>
      </c>
      <c r="H10" t="s">
        <v>44</v>
      </c>
      <c r="I10" t="s">
        <v>96</v>
      </c>
      <c r="J10" t="s">
        <v>186</v>
      </c>
      <c r="K10" t="s">
        <v>187</v>
      </c>
      <c r="L10" t="s">
        <v>44</v>
      </c>
      <c r="M10" t="s">
        <v>97</v>
      </c>
      <c r="N10" t="s">
        <v>44</v>
      </c>
      <c r="O10" t="s">
        <v>169</v>
      </c>
    </row>
    <row r="11" spans="1:15">
      <c r="A11" t="s">
        <v>47</v>
      </c>
      <c r="B11" t="s">
        <v>44</v>
      </c>
      <c r="C11" t="s">
        <v>90</v>
      </c>
      <c r="D11" t="s">
        <v>165</v>
      </c>
      <c r="E11" t="s">
        <v>77</v>
      </c>
      <c r="F11" t="s">
        <v>91</v>
      </c>
      <c r="G11" t="s">
        <v>92</v>
      </c>
      <c r="H11" t="s">
        <v>44</v>
      </c>
      <c r="I11" t="s">
        <v>15</v>
      </c>
      <c r="J11" t="s">
        <v>188</v>
      </c>
      <c r="K11" t="s">
        <v>189</v>
      </c>
      <c r="L11" t="s">
        <v>44</v>
      </c>
      <c r="M11" t="s">
        <v>97</v>
      </c>
      <c r="N11" t="s">
        <v>44</v>
      </c>
      <c r="O11" t="s">
        <v>169</v>
      </c>
    </row>
    <row r="12" spans="1:15">
      <c r="A12" t="s">
        <v>47</v>
      </c>
      <c r="B12" t="s">
        <v>44</v>
      </c>
      <c r="C12" t="s">
        <v>98</v>
      </c>
      <c r="D12" t="s">
        <v>165</v>
      </c>
      <c r="E12" t="s">
        <v>99</v>
      </c>
      <c r="F12" t="s">
        <v>50</v>
      </c>
      <c r="G12" t="s">
        <v>100</v>
      </c>
      <c r="H12" t="s">
        <v>44</v>
      </c>
      <c r="I12" t="s">
        <v>190</v>
      </c>
      <c r="J12" t="s">
        <v>191</v>
      </c>
      <c r="K12" t="s">
        <v>192</v>
      </c>
      <c r="L12" t="s">
        <v>44</v>
      </c>
      <c r="M12" t="s">
        <v>44</v>
      </c>
      <c r="N12" t="s">
        <v>44</v>
      </c>
      <c r="O12" t="s">
        <v>169</v>
      </c>
    </row>
    <row r="13" spans="1:15">
      <c r="A13" t="s">
        <v>47</v>
      </c>
      <c r="B13" t="s">
        <v>44</v>
      </c>
      <c r="C13" t="s">
        <v>98</v>
      </c>
      <c r="D13" t="s">
        <v>165</v>
      </c>
      <c r="E13" t="s">
        <v>99</v>
      </c>
      <c r="F13" t="s">
        <v>50</v>
      </c>
      <c r="G13" t="s">
        <v>100</v>
      </c>
      <c r="H13" t="s">
        <v>44</v>
      </c>
      <c r="I13" t="s">
        <v>117</v>
      </c>
      <c r="J13" t="s">
        <v>191</v>
      </c>
      <c r="K13" t="s">
        <v>192</v>
      </c>
      <c r="L13" t="s">
        <v>44</v>
      </c>
      <c r="M13" t="s">
        <v>44</v>
      </c>
      <c r="N13" t="s">
        <v>44</v>
      </c>
      <c r="O13" t="s">
        <v>169</v>
      </c>
    </row>
    <row r="14" spans="1:15">
      <c r="A14" t="s">
        <v>47</v>
      </c>
      <c r="B14" t="s">
        <v>44</v>
      </c>
      <c r="C14" t="s">
        <v>114</v>
      </c>
      <c r="D14" t="s">
        <v>165</v>
      </c>
      <c r="E14" t="s">
        <v>106</v>
      </c>
      <c r="F14" t="s">
        <v>50</v>
      </c>
      <c r="G14" t="s">
        <v>115</v>
      </c>
      <c r="H14" t="s">
        <v>44</v>
      </c>
      <c r="I14" t="s">
        <v>15</v>
      </c>
      <c r="J14" t="s">
        <v>188</v>
      </c>
      <c r="K14" t="s">
        <v>189</v>
      </c>
      <c r="L14" t="s">
        <v>44</v>
      </c>
      <c r="M14" t="s">
        <v>118</v>
      </c>
      <c r="N14" t="s">
        <v>44</v>
      </c>
      <c r="O14" t="s">
        <v>169</v>
      </c>
    </row>
    <row r="15" spans="1:15">
      <c r="A15" t="s">
        <v>47</v>
      </c>
      <c r="B15" t="s">
        <v>44</v>
      </c>
      <c r="C15" t="s">
        <v>114</v>
      </c>
      <c r="D15" t="s">
        <v>165</v>
      </c>
      <c r="E15" t="s">
        <v>106</v>
      </c>
      <c r="F15" t="s">
        <v>50</v>
      </c>
      <c r="G15" t="s">
        <v>115</v>
      </c>
      <c r="H15" t="s">
        <v>44</v>
      </c>
      <c r="I15" t="s">
        <v>117</v>
      </c>
      <c r="J15" t="s">
        <v>191</v>
      </c>
      <c r="K15" t="s">
        <v>192</v>
      </c>
      <c r="L15" t="s">
        <v>44</v>
      </c>
      <c r="M15" t="s">
        <v>118</v>
      </c>
      <c r="N15" t="s">
        <v>44</v>
      </c>
      <c r="O15" t="s">
        <v>169</v>
      </c>
    </row>
    <row r="16" spans="1:15">
      <c r="A16" t="s">
        <v>47</v>
      </c>
      <c r="B16" t="s">
        <v>44</v>
      </c>
      <c r="C16" t="s">
        <v>122</v>
      </c>
      <c r="D16" t="s">
        <v>165</v>
      </c>
      <c r="E16" t="s">
        <v>106</v>
      </c>
      <c r="F16" t="s">
        <v>50</v>
      </c>
      <c r="G16" t="s">
        <v>123</v>
      </c>
      <c r="H16" t="s">
        <v>44</v>
      </c>
      <c r="I16" t="s">
        <v>15</v>
      </c>
      <c r="J16" t="s">
        <v>188</v>
      </c>
      <c r="K16" t="s">
        <v>189</v>
      </c>
      <c r="L16" t="s">
        <v>44</v>
      </c>
      <c r="M16" t="s">
        <v>124</v>
      </c>
      <c r="N16" t="s">
        <v>44</v>
      </c>
      <c r="O16" t="s">
        <v>169</v>
      </c>
    </row>
    <row r="17" spans="1:15">
      <c r="A17" t="s">
        <v>47</v>
      </c>
      <c r="B17" t="s">
        <v>44</v>
      </c>
      <c r="C17" t="s">
        <v>122</v>
      </c>
      <c r="D17" t="s">
        <v>165</v>
      </c>
      <c r="E17" t="s">
        <v>106</v>
      </c>
      <c r="F17" t="s">
        <v>50</v>
      </c>
      <c r="G17" t="s">
        <v>123</v>
      </c>
      <c r="H17" t="s">
        <v>44</v>
      </c>
      <c r="I17" t="s">
        <v>117</v>
      </c>
      <c r="J17" t="s">
        <v>191</v>
      </c>
      <c r="K17" t="s">
        <v>192</v>
      </c>
      <c r="L17" t="s">
        <v>44</v>
      </c>
      <c r="M17" t="s">
        <v>124</v>
      </c>
      <c r="N17" t="s">
        <v>44</v>
      </c>
      <c r="O17" t="s">
        <v>169</v>
      </c>
    </row>
    <row r="18" spans="1:15">
      <c r="A18" t="s">
        <v>47</v>
      </c>
      <c r="B18" t="s">
        <v>44</v>
      </c>
      <c r="C18" t="s">
        <v>128</v>
      </c>
      <c r="D18" t="s">
        <v>165</v>
      </c>
      <c r="E18" t="s">
        <v>99</v>
      </c>
      <c r="F18" t="s">
        <v>64</v>
      </c>
      <c r="G18" t="s">
        <v>129</v>
      </c>
      <c r="H18" t="s">
        <v>44</v>
      </c>
      <c r="I18" t="s">
        <v>96</v>
      </c>
      <c r="J18" t="s">
        <v>191</v>
      </c>
      <c r="K18" t="s">
        <v>192</v>
      </c>
      <c r="L18" t="s">
        <v>44</v>
      </c>
      <c r="M18" t="s">
        <v>130</v>
      </c>
      <c r="N18" t="s">
        <v>44</v>
      </c>
      <c r="O18" t="s">
        <v>169</v>
      </c>
    </row>
    <row r="19" spans="1:15">
      <c r="A19" t="s">
        <v>47</v>
      </c>
      <c r="B19" t="s">
        <v>44</v>
      </c>
      <c r="C19" t="s">
        <v>135</v>
      </c>
      <c r="D19" t="s">
        <v>165</v>
      </c>
      <c r="E19" t="s">
        <v>136</v>
      </c>
      <c r="F19" t="s">
        <v>50</v>
      </c>
      <c r="G19" t="s">
        <v>137</v>
      </c>
      <c r="H19" t="s">
        <v>44</v>
      </c>
      <c r="I19" t="s">
        <v>141</v>
      </c>
      <c r="J19" t="s">
        <v>177</v>
      </c>
      <c r="K19" t="s">
        <v>181</v>
      </c>
      <c r="L19" t="s">
        <v>44</v>
      </c>
      <c r="M19" t="s">
        <v>142</v>
      </c>
      <c r="N19" t="s">
        <v>44</v>
      </c>
      <c r="O19" t="s">
        <v>169</v>
      </c>
    </row>
    <row r="20" spans="1:15">
      <c r="A20" t="s">
        <v>47</v>
      </c>
      <c r="B20" t="s">
        <v>44</v>
      </c>
      <c r="C20" t="s">
        <v>143</v>
      </c>
      <c r="D20" t="s">
        <v>165</v>
      </c>
      <c r="E20" t="s">
        <v>136</v>
      </c>
      <c r="F20" t="s">
        <v>50</v>
      </c>
      <c r="G20" t="s">
        <v>144</v>
      </c>
      <c r="H20" t="s">
        <v>44</v>
      </c>
      <c r="I20" t="s">
        <v>148</v>
      </c>
      <c r="J20" t="s">
        <v>177</v>
      </c>
      <c r="K20" t="s">
        <v>178</v>
      </c>
      <c r="L20" t="s">
        <v>44</v>
      </c>
      <c r="M20" t="s">
        <v>149</v>
      </c>
      <c r="N20" t="s">
        <v>44</v>
      </c>
      <c r="O20" t="s">
        <v>169</v>
      </c>
    </row>
    <row r="21" spans="1:15">
      <c r="A21" t="s">
        <v>47</v>
      </c>
      <c r="B21" t="s">
        <v>44</v>
      </c>
      <c r="C21" t="s">
        <v>143</v>
      </c>
      <c r="D21" t="s">
        <v>165</v>
      </c>
      <c r="E21" t="s">
        <v>136</v>
      </c>
      <c r="F21" t="s">
        <v>50</v>
      </c>
      <c r="G21" t="s">
        <v>144</v>
      </c>
      <c r="H21" t="s">
        <v>44</v>
      </c>
      <c r="I21" t="s">
        <v>15</v>
      </c>
      <c r="J21" t="s">
        <v>175</v>
      </c>
      <c r="K21" t="s">
        <v>193</v>
      </c>
      <c r="L21" t="s">
        <v>44</v>
      </c>
      <c r="M21" t="s">
        <v>149</v>
      </c>
      <c r="N21" t="s">
        <v>44</v>
      </c>
      <c r="O21" t="s">
        <v>169</v>
      </c>
    </row>
    <row r="22" spans="1:15">
      <c r="A22" t="s">
        <v>47</v>
      </c>
      <c r="B22" t="s">
        <v>44</v>
      </c>
      <c r="C22" t="s">
        <v>150</v>
      </c>
      <c r="D22" t="s">
        <v>165</v>
      </c>
      <c r="E22" t="s">
        <v>151</v>
      </c>
      <c r="F22" t="s">
        <v>64</v>
      </c>
      <c r="G22" t="s">
        <v>152</v>
      </c>
      <c r="H22" t="s">
        <v>44</v>
      </c>
      <c r="I22" t="s">
        <v>96</v>
      </c>
      <c r="J22" t="s">
        <v>177</v>
      </c>
      <c r="K22" t="s">
        <v>178</v>
      </c>
      <c r="L22" t="s">
        <v>44</v>
      </c>
      <c r="M22" t="s">
        <v>44</v>
      </c>
      <c r="N22" t="s">
        <v>44</v>
      </c>
      <c r="O22" t="s">
        <v>169</v>
      </c>
    </row>
    <row r="23" spans="1:15">
      <c r="A23" t="s">
        <v>47</v>
      </c>
      <c r="B23" t="s">
        <v>44</v>
      </c>
      <c r="C23" t="s">
        <v>153</v>
      </c>
      <c r="D23" t="s">
        <v>165</v>
      </c>
      <c r="E23" t="s">
        <v>151</v>
      </c>
      <c r="F23" t="s">
        <v>50</v>
      </c>
      <c r="G23" t="s">
        <v>154</v>
      </c>
      <c r="H23" t="s">
        <v>44</v>
      </c>
      <c r="I23" t="s">
        <v>148</v>
      </c>
      <c r="J23" t="s">
        <v>177</v>
      </c>
      <c r="K23" t="s">
        <v>178</v>
      </c>
      <c r="L23" t="s">
        <v>44</v>
      </c>
      <c r="M23" t="s">
        <v>44</v>
      </c>
      <c r="N23" t="s">
        <v>44</v>
      </c>
      <c r="O23" t="s">
        <v>169</v>
      </c>
    </row>
    <row r="24" spans="1:15">
      <c r="A24" t="s">
        <v>47</v>
      </c>
      <c r="B24" t="s">
        <v>44</v>
      </c>
      <c r="C24" t="s">
        <v>155</v>
      </c>
      <c r="D24" t="s">
        <v>165</v>
      </c>
      <c r="E24" t="s">
        <v>151</v>
      </c>
      <c r="F24" t="s">
        <v>50</v>
      </c>
      <c r="G24" t="s">
        <v>156</v>
      </c>
      <c r="H24" t="s">
        <v>44</v>
      </c>
      <c r="I24" t="s">
        <v>148</v>
      </c>
      <c r="J24" t="s">
        <v>177</v>
      </c>
      <c r="K24" t="s">
        <v>178</v>
      </c>
      <c r="L24" t="s">
        <v>44</v>
      </c>
      <c r="M24" t="s">
        <v>157</v>
      </c>
      <c r="N24" t="s">
        <v>44</v>
      </c>
      <c r="O24" t="s">
        <v>169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1" sqref="A1"/>
    </sheetView>
  </sheetViews>
  <sheetFormatPr defaultColWidth="9" defaultRowHeight="13.5" outlineLevelCol="6"/>
  <sheetData>
    <row r="1" spans="1:7">
      <c r="A1" t="s">
        <v>194</v>
      </c>
      <c r="B1" t="s">
        <v>195</v>
      </c>
      <c r="C1" t="s">
        <v>6</v>
      </c>
      <c r="D1" t="s">
        <v>196</v>
      </c>
      <c r="E1" t="s">
        <v>197</v>
      </c>
      <c r="F1" t="s">
        <v>198</v>
      </c>
      <c r="G1" t="s">
        <v>199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"/>
  <sheetViews>
    <sheetView workbookViewId="0">
      <selection activeCell="A1" sqref="A1"/>
    </sheetView>
  </sheetViews>
  <sheetFormatPr defaultColWidth="9" defaultRowHeight="13.5"/>
  <sheetData>
    <row r="1" spans="1:10">
      <c r="A1" t="s">
        <v>18</v>
      </c>
      <c r="B1" t="s">
        <v>200</v>
      </c>
      <c r="C1" t="s">
        <v>158</v>
      </c>
      <c r="D1" t="s">
        <v>201</v>
      </c>
      <c r="E1" t="s">
        <v>202</v>
      </c>
      <c r="F1" t="s">
        <v>203</v>
      </c>
      <c r="G1" t="s">
        <v>204</v>
      </c>
      <c r="H1" t="s">
        <v>205</v>
      </c>
      <c r="I1" t="s">
        <v>206</v>
      </c>
      <c r="J1" t="s">
        <v>7</v>
      </c>
    </row>
  </sheetData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5"/>
  <sheetViews>
    <sheetView tabSelected="1" workbookViewId="0">
      <selection activeCell="B38" sqref="B38"/>
    </sheetView>
  </sheetViews>
  <sheetFormatPr defaultColWidth="9" defaultRowHeight="13.5"/>
  <cols>
    <col min="1" max="1" width="28.25" customWidth="1"/>
    <col min="2" max="2" width="31" customWidth="1"/>
    <col min="3" max="3" width="9.375"/>
  </cols>
  <sheetData>
    <row r="1" spans="1:7">
      <c r="A1" t="s">
        <v>17</v>
      </c>
      <c r="B1" t="s">
        <v>21</v>
      </c>
      <c r="C1" t="s">
        <v>8</v>
      </c>
      <c r="G1" t="s">
        <v>207</v>
      </c>
    </row>
    <row r="2" spans="1:9">
      <c r="A2" s="5" t="s">
        <v>33</v>
      </c>
      <c r="B2" t="s">
        <v>37</v>
      </c>
      <c r="C2" s="4">
        <v>728</v>
      </c>
      <c r="D2">
        <v>728</v>
      </c>
      <c r="E2" s="5" t="s">
        <v>208</v>
      </c>
      <c r="F2">
        <f>C2-D2</f>
        <v>0</v>
      </c>
      <c r="G2" t="str">
        <f>$G$1&amp;E2</f>
        <v>，202204271857220021</v>
      </c>
      <c r="H2" t="e">
        <f>VLOOKUP(A2,HOP!A:U,21,0)</f>
        <v>#N/A</v>
      </c>
      <c r="I2">
        <v>4.27</v>
      </c>
    </row>
    <row r="3" spans="1:9">
      <c r="A3" s="5" t="s">
        <v>46</v>
      </c>
      <c r="B3" t="s">
        <v>49</v>
      </c>
      <c r="C3" s="4">
        <v>332.51</v>
      </c>
      <c r="D3">
        <v>332.51</v>
      </c>
      <c r="E3" s="5" t="s">
        <v>209</v>
      </c>
      <c r="F3">
        <f t="shared" ref="F3:F26" si="0">C3-D3</f>
        <v>0</v>
      </c>
      <c r="G3" t="str">
        <f t="shared" ref="G3:G26" si="1">$G$1&amp;E3</f>
        <v>，202205011407120021</v>
      </c>
      <c r="H3" t="e">
        <f>VLOOKUP(A3,HOP!A:U,21,0)</f>
        <v>#N/A</v>
      </c>
      <c r="I3">
        <v>5.1</v>
      </c>
    </row>
    <row r="4" spans="1:9">
      <c r="A4" s="5" t="s">
        <v>58</v>
      </c>
      <c r="B4" t="s">
        <v>49</v>
      </c>
      <c r="C4" s="4">
        <v>345</v>
      </c>
      <c r="D4">
        <v>345</v>
      </c>
      <c r="E4" s="5" t="s">
        <v>210</v>
      </c>
      <c r="F4">
        <f t="shared" si="0"/>
        <v>0</v>
      </c>
      <c r="G4" t="str">
        <f t="shared" si="1"/>
        <v>，202205011725280022</v>
      </c>
      <c r="H4" t="e">
        <f>VLOOKUP(A4,HOP!A:U,21,0)</f>
        <v>#N/A</v>
      </c>
      <c r="I4">
        <v>5.1</v>
      </c>
    </row>
    <row r="5" spans="1:9">
      <c r="A5" s="5" t="s">
        <v>63</v>
      </c>
      <c r="B5" t="s">
        <v>49</v>
      </c>
      <c r="C5" s="4">
        <v>1215</v>
      </c>
      <c r="D5">
        <v>1215</v>
      </c>
      <c r="E5" s="5" t="s">
        <v>211</v>
      </c>
      <c r="F5">
        <f t="shared" si="0"/>
        <v>0</v>
      </c>
      <c r="G5" t="str">
        <f t="shared" si="1"/>
        <v>，202204270920200020</v>
      </c>
      <c r="H5" t="e">
        <f>VLOOKUP(A5,HOP!A:U,21,0)</f>
        <v>#N/A</v>
      </c>
      <c r="I5">
        <v>4.27</v>
      </c>
    </row>
    <row r="6" spans="1:9">
      <c r="A6" s="5" t="s">
        <v>72</v>
      </c>
      <c r="B6" t="s">
        <v>37</v>
      </c>
      <c r="C6" s="4">
        <v>728</v>
      </c>
      <c r="D6">
        <v>728</v>
      </c>
      <c r="E6" s="5" t="s">
        <v>212</v>
      </c>
      <c r="F6">
        <f t="shared" si="0"/>
        <v>0</v>
      </c>
      <c r="G6" t="str">
        <f t="shared" si="1"/>
        <v>，202204271857510021</v>
      </c>
      <c r="H6" t="e">
        <f>VLOOKUP(A6,HOP!A:U,21,0)</f>
        <v>#N/A</v>
      </c>
      <c r="I6">
        <v>4.27</v>
      </c>
    </row>
    <row r="7" spans="1:9">
      <c r="A7" s="5" t="s">
        <v>76</v>
      </c>
      <c r="B7" t="s">
        <v>77</v>
      </c>
      <c r="C7" s="4">
        <v>345</v>
      </c>
      <c r="D7">
        <v>345</v>
      </c>
      <c r="E7" s="5" t="s">
        <v>213</v>
      </c>
      <c r="F7">
        <f t="shared" si="0"/>
        <v>0</v>
      </c>
      <c r="G7" t="str">
        <f t="shared" si="1"/>
        <v>，202204291415590025</v>
      </c>
      <c r="H7" t="e">
        <f>VLOOKUP(A7,HOP!A:U,21,0)</f>
        <v>#N/A</v>
      </c>
      <c r="I7">
        <v>4.29</v>
      </c>
    </row>
    <row r="8" spans="1:9">
      <c r="A8" s="5" t="s">
        <v>80</v>
      </c>
      <c r="B8" t="s">
        <v>77</v>
      </c>
      <c r="C8" s="4">
        <v>345</v>
      </c>
      <c r="D8">
        <v>345</v>
      </c>
      <c r="E8" s="5" t="s">
        <v>214</v>
      </c>
      <c r="F8">
        <f t="shared" si="0"/>
        <v>0</v>
      </c>
      <c r="G8" t="str">
        <f t="shared" si="1"/>
        <v>，202205010928500021</v>
      </c>
      <c r="H8" t="e">
        <f>VLOOKUP(A8,HOP!A:U,21,0)</f>
        <v>#N/A</v>
      </c>
      <c r="I8">
        <v>5.1</v>
      </c>
    </row>
    <row r="9" spans="1:9">
      <c r="A9" s="5" t="s">
        <v>83</v>
      </c>
      <c r="B9" t="s">
        <v>77</v>
      </c>
      <c r="C9" s="4">
        <v>345</v>
      </c>
      <c r="D9">
        <v>345</v>
      </c>
      <c r="E9" s="5" t="s">
        <v>215</v>
      </c>
      <c r="F9">
        <f t="shared" si="0"/>
        <v>0</v>
      </c>
      <c r="G9" t="str">
        <f t="shared" si="1"/>
        <v>，202205021757130022</v>
      </c>
      <c r="H9" t="e">
        <f>VLOOKUP(A9,HOP!A:U,21,0)</f>
        <v>#N/A</v>
      </c>
      <c r="I9">
        <v>5.2</v>
      </c>
    </row>
    <row r="10" spans="1:9">
      <c r="A10" s="5" t="s">
        <v>86</v>
      </c>
      <c r="B10" t="s">
        <v>77</v>
      </c>
      <c r="C10" s="4">
        <v>345</v>
      </c>
      <c r="D10">
        <v>345</v>
      </c>
      <c r="E10" s="5" t="s">
        <v>216</v>
      </c>
      <c r="F10">
        <f t="shared" si="0"/>
        <v>0</v>
      </c>
      <c r="G10" t="str">
        <f t="shared" si="1"/>
        <v>，202205010932470025</v>
      </c>
      <c r="H10" t="e">
        <f>VLOOKUP(A10,HOP!A:U,21,0)</f>
        <v>#N/A</v>
      </c>
      <c r="I10">
        <v>5.1</v>
      </c>
    </row>
    <row r="11" spans="1:9">
      <c r="A11" s="5" t="s">
        <v>87</v>
      </c>
      <c r="B11" t="s">
        <v>77</v>
      </c>
      <c r="C11" s="4">
        <v>345</v>
      </c>
      <c r="D11">
        <v>345</v>
      </c>
      <c r="E11" s="5" t="s">
        <v>217</v>
      </c>
      <c r="F11">
        <f t="shared" si="0"/>
        <v>0</v>
      </c>
      <c r="G11" t="str">
        <f t="shared" si="1"/>
        <v>，202204291414070020</v>
      </c>
      <c r="H11" t="e">
        <f>VLOOKUP(A11,HOP!A:U,21,0)</f>
        <v>#N/A</v>
      </c>
      <c r="I11">
        <v>4.29</v>
      </c>
    </row>
    <row r="12" spans="1:9">
      <c r="A12" s="5" t="s">
        <v>90</v>
      </c>
      <c r="B12" t="s">
        <v>77</v>
      </c>
      <c r="C12" s="4">
        <v>365.24</v>
      </c>
      <c r="D12">
        <v>365.24</v>
      </c>
      <c r="E12" s="5" t="s">
        <v>218</v>
      </c>
      <c r="F12">
        <f t="shared" si="0"/>
        <v>0</v>
      </c>
      <c r="G12" t="str">
        <f t="shared" si="1"/>
        <v>，202205021310220020</v>
      </c>
      <c r="H12" t="e">
        <f>VLOOKUP(A12,HOP!A:U,21,0)</f>
        <v>#N/A</v>
      </c>
      <c r="I12">
        <v>5.2</v>
      </c>
    </row>
    <row r="13" spans="1:9">
      <c r="A13" s="5" t="s">
        <v>98</v>
      </c>
      <c r="B13" t="s">
        <v>99</v>
      </c>
      <c r="C13" s="4">
        <v>42.8</v>
      </c>
      <c r="D13">
        <v>42.8</v>
      </c>
      <c r="E13" s="5" t="s">
        <v>219</v>
      </c>
      <c r="F13">
        <f t="shared" si="0"/>
        <v>0</v>
      </c>
      <c r="G13" t="str">
        <f t="shared" si="1"/>
        <v>，202205061858500039</v>
      </c>
      <c r="H13" t="e">
        <f>VLOOKUP(A13,HOP!A:U,21,0)</f>
        <v>#N/A</v>
      </c>
      <c r="I13">
        <v>5.6</v>
      </c>
    </row>
    <row r="14" spans="1:9">
      <c r="A14" s="5" t="s">
        <v>105</v>
      </c>
      <c r="B14" t="s">
        <v>106</v>
      </c>
      <c r="C14" s="4">
        <v>690</v>
      </c>
      <c r="D14">
        <v>690</v>
      </c>
      <c r="E14" s="5" t="s">
        <v>220</v>
      </c>
      <c r="F14">
        <f t="shared" si="0"/>
        <v>0</v>
      </c>
      <c r="G14" t="str">
        <f t="shared" si="1"/>
        <v>，202205011157190021</v>
      </c>
      <c r="H14" t="e">
        <f>VLOOKUP(A14,HOP!A:U,21,0)</f>
        <v>#N/A</v>
      </c>
      <c r="I14">
        <v>5.1</v>
      </c>
    </row>
    <row r="15" spans="1:9">
      <c r="A15" s="5" t="s">
        <v>111</v>
      </c>
      <c r="B15" t="s">
        <v>106</v>
      </c>
      <c r="C15" s="4">
        <v>345</v>
      </c>
      <c r="D15">
        <v>345</v>
      </c>
      <c r="E15" s="5" t="s">
        <v>221</v>
      </c>
      <c r="F15">
        <f t="shared" si="0"/>
        <v>0</v>
      </c>
      <c r="G15" t="str">
        <f t="shared" si="1"/>
        <v>，202205031513420025</v>
      </c>
      <c r="H15" t="e">
        <f>VLOOKUP(A15,HOP!A:U,21,0)</f>
        <v>#N/A</v>
      </c>
      <c r="I15">
        <v>5.3</v>
      </c>
    </row>
    <row r="16" spans="1:9">
      <c r="A16" s="5" t="s">
        <v>114</v>
      </c>
      <c r="B16" t="s">
        <v>106</v>
      </c>
      <c r="C16" s="4">
        <v>326.52</v>
      </c>
      <c r="D16">
        <v>326.52</v>
      </c>
      <c r="E16" s="5" t="s">
        <v>222</v>
      </c>
      <c r="F16">
        <f t="shared" si="0"/>
        <v>0</v>
      </c>
      <c r="G16" t="str">
        <f t="shared" si="1"/>
        <v>，202205032151240021</v>
      </c>
      <c r="H16" t="e">
        <f>VLOOKUP(A16,HOP!A:U,21,0)</f>
        <v>#N/A</v>
      </c>
      <c r="I16">
        <v>5.3</v>
      </c>
    </row>
    <row r="17" spans="1:9">
      <c r="A17" s="5" t="s">
        <v>119</v>
      </c>
      <c r="B17" t="s">
        <v>106</v>
      </c>
      <c r="C17" s="4">
        <v>345</v>
      </c>
      <c r="D17">
        <v>345</v>
      </c>
      <c r="E17" s="5" t="s">
        <v>223</v>
      </c>
      <c r="F17">
        <f t="shared" si="0"/>
        <v>0</v>
      </c>
      <c r="G17" t="str">
        <f t="shared" si="1"/>
        <v>，202205031617050020</v>
      </c>
      <c r="H17" t="e">
        <f>VLOOKUP(A17,HOP!A:U,21,0)</f>
        <v>#N/A</v>
      </c>
      <c r="I17">
        <v>5.3</v>
      </c>
    </row>
    <row r="18" spans="1:9">
      <c r="A18" s="5" t="s">
        <v>122</v>
      </c>
      <c r="B18" t="s">
        <v>106</v>
      </c>
      <c r="C18" s="4">
        <v>326.52</v>
      </c>
      <c r="D18">
        <v>326.52</v>
      </c>
      <c r="E18" s="5" t="s">
        <v>224</v>
      </c>
      <c r="F18">
        <f t="shared" si="0"/>
        <v>0</v>
      </c>
      <c r="G18" t="str">
        <f t="shared" si="1"/>
        <v>，202205030908350025</v>
      </c>
      <c r="H18" t="e">
        <f>VLOOKUP(A18,HOP!A:U,21,0)</f>
        <v>#N/A</v>
      </c>
      <c r="I18">
        <v>5.3</v>
      </c>
    </row>
    <row r="19" spans="1:9">
      <c r="A19" s="5" t="s">
        <v>125</v>
      </c>
      <c r="B19" t="s">
        <v>106</v>
      </c>
      <c r="C19" s="4">
        <v>345</v>
      </c>
      <c r="D19">
        <v>345</v>
      </c>
      <c r="E19" s="5" t="s">
        <v>225</v>
      </c>
      <c r="F19">
        <f t="shared" si="0"/>
        <v>0</v>
      </c>
      <c r="G19" t="str">
        <f t="shared" si="1"/>
        <v>，202205031206230020</v>
      </c>
      <c r="H19" t="e">
        <f>VLOOKUP(A19,HOP!A:U,21,0)</f>
        <v>#N/A</v>
      </c>
      <c r="I19">
        <v>5.3</v>
      </c>
    </row>
    <row r="20" spans="1:9">
      <c r="A20" s="5" t="s">
        <v>128</v>
      </c>
      <c r="B20" t="s">
        <v>99</v>
      </c>
      <c r="C20" s="4">
        <v>365.24</v>
      </c>
      <c r="D20">
        <v>365.24</v>
      </c>
      <c r="E20" s="5" t="s">
        <v>226</v>
      </c>
      <c r="F20">
        <f t="shared" si="0"/>
        <v>0</v>
      </c>
      <c r="G20" t="str">
        <f t="shared" si="1"/>
        <v>，202205042317420021</v>
      </c>
      <c r="H20" t="e">
        <f>VLOOKUP(A20,HOP!A:U,21,0)</f>
        <v>#N/A</v>
      </c>
      <c r="I20">
        <v>5.4</v>
      </c>
    </row>
    <row r="21" spans="1:9">
      <c r="A21" s="5" t="s">
        <v>131</v>
      </c>
      <c r="B21" t="s">
        <v>132</v>
      </c>
      <c r="C21" s="4">
        <v>690</v>
      </c>
      <c r="D21">
        <v>690</v>
      </c>
      <c r="E21" s="5" t="s">
        <v>227</v>
      </c>
      <c r="F21">
        <f t="shared" si="0"/>
        <v>0</v>
      </c>
      <c r="G21" t="str">
        <f t="shared" si="1"/>
        <v>，202205051302180022</v>
      </c>
      <c r="H21" t="e">
        <f>VLOOKUP(A21,HOP!A:U,21,0)</f>
        <v>#N/A</v>
      </c>
      <c r="I21">
        <v>5.5</v>
      </c>
    </row>
    <row r="22" spans="1:9">
      <c r="A22" s="5" t="s">
        <v>135</v>
      </c>
      <c r="B22" t="s">
        <v>136</v>
      </c>
      <c r="C22" s="4">
        <v>338.21</v>
      </c>
      <c r="D22">
        <v>338.21</v>
      </c>
      <c r="E22" s="5" t="s">
        <v>228</v>
      </c>
      <c r="F22">
        <f t="shared" si="0"/>
        <v>0</v>
      </c>
      <c r="G22" t="str">
        <f t="shared" si="1"/>
        <v>，202205060816330025</v>
      </c>
      <c r="H22" t="e">
        <f>VLOOKUP(A22,HOP!A:U,21,0)</f>
        <v>#N/A</v>
      </c>
      <c r="I22">
        <v>5.6</v>
      </c>
    </row>
    <row r="23" spans="1:9">
      <c r="A23" s="5" t="s">
        <v>143</v>
      </c>
      <c r="B23" t="s">
        <v>136</v>
      </c>
      <c r="C23" s="4">
        <v>319.32</v>
      </c>
      <c r="D23">
        <v>319.32</v>
      </c>
      <c r="E23" s="5" t="s">
        <v>229</v>
      </c>
      <c r="F23">
        <f t="shared" si="0"/>
        <v>0</v>
      </c>
      <c r="G23" t="str">
        <f t="shared" si="1"/>
        <v>，202205061531080021</v>
      </c>
      <c r="H23" t="e">
        <f>VLOOKUP(A23,HOP!A:U,21,0)</f>
        <v>#N/A</v>
      </c>
      <c r="I23">
        <v>5.6</v>
      </c>
    </row>
    <row r="24" spans="1:9">
      <c r="A24" s="5" t="s">
        <v>150</v>
      </c>
      <c r="B24" t="s">
        <v>151</v>
      </c>
      <c r="C24" s="4">
        <v>365.24</v>
      </c>
      <c r="D24">
        <v>365.24</v>
      </c>
      <c r="E24" s="5" t="s">
        <v>230</v>
      </c>
      <c r="F24">
        <f t="shared" si="0"/>
        <v>0</v>
      </c>
      <c r="G24" t="str">
        <f t="shared" si="1"/>
        <v>，202205072237240022</v>
      </c>
      <c r="H24" t="e">
        <f>VLOOKUP(A24,HOP!A:U,21,0)</f>
        <v>#N/A</v>
      </c>
      <c r="I24">
        <v>5.7</v>
      </c>
    </row>
    <row r="25" spans="1:9">
      <c r="A25" s="5" t="s">
        <v>153</v>
      </c>
      <c r="B25" t="s">
        <v>151</v>
      </c>
      <c r="C25" s="4">
        <v>319.32</v>
      </c>
      <c r="D25">
        <v>319.32</v>
      </c>
      <c r="E25" s="5" t="s">
        <v>231</v>
      </c>
      <c r="F25">
        <f t="shared" si="0"/>
        <v>0</v>
      </c>
      <c r="G25" t="str">
        <f t="shared" si="1"/>
        <v>，202205072238050022</v>
      </c>
      <c r="H25" t="e">
        <f>VLOOKUP(A25,HOP!A:U,21,0)</f>
        <v>#N/A</v>
      </c>
      <c r="I25">
        <v>5.7</v>
      </c>
    </row>
    <row r="26" spans="1:9">
      <c r="A26" s="5" t="s">
        <v>155</v>
      </c>
      <c r="B26" t="s">
        <v>151</v>
      </c>
      <c r="C26" s="4">
        <v>319.32</v>
      </c>
      <c r="D26">
        <v>319.32</v>
      </c>
      <c r="E26" s="5" t="s">
        <v>232</v>
      </c>
      <c r="F26">
        <f t="shared" si="0"/>
        <v>0</v>
      </c>
      <c r="G26" t="str">
        <f t="shared" si="1"/>
        <v>，202205071310330021</v>
      </c>
      <c r="H26" t="e">
        <f>VLOOKUP(A26,HOP!A:U,21,0)</f>
        <v>#N/A</v>
      </c>
      <c r="I26">
        <v>5.7</v>
      </c>
    </row>
    <row r="28" spans="3:3">
      <c r="C28">
        <f>SUM(C2:C27)</f>
        <v>10576.24</v>
      </c>
    </row>
    <row r="29" spans="3:3">
      <c r="C29" t="s">
        <v>16</v>
      </c>
    </row>
    <row r="30" spans="3:3">
      <c r="C30">
        <v>10576.24</v>
      </c>
    </row>
    <row r="34" spans="1:1">
      <c r="A34" t="s">
        <v>233</v>
      </c>
    </row>
    <row r="35" spans="1:1">
      <c r="A35" t="s">
        <v>234</v>
      </c>
    </row>
  </sheetData>
  <autoFilter ref="A1:I26">
    <extLst/>
  </autoFilter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5"/>
  <sheetViews>
    <sheetView workbookViewId="0">
      <selection activeCell="L8" sqref="L8"/>
    </sheetView>
  </sheetViews>
  <sheetFormatPr defaultColWidth="8" defaultRowHeight="12.75" outlineLevelRow="4"/>
  <cols>
    <col min="1" max="16383" width="8" style="1"/>
    <col min="16384" max="16384" width="8" style="2"/>
  </cols>
  <sheetData>
    <row r="1" s="1" customFormat="1" spans="1:21">
      <c r="A1" s="3" t="s">
        <v>235</v>
      </c>
      <c r="B1" s="3" t="s">
        <v>236</v>
      </c>
      <c r="C1" s="3" t="s">
        <v>237</v>
      </c>
      <c r="D1" s="3" t="s">
        <v>18</v>
      </c>
      <c r="E1" s="3" t="s">
        <v>238</v>
      </c>
      <c r="F1" s="3" t="s">
        <v>239</v>
      </c>
      <c r="G1" s="3" t="s">
        <v>240</v>
      </c>
      <c r="H1" s="3" t="s">
        <v>241</v>
      </c>
      <c r="I1" s="3" t="s">
        <v>242</v>
      </c>
      <c r="J1" s="3" t="s">
        <v>243</v>
      </c>
      <c r="K1" s="3" t="s">
        <v>244</v>
      </c>
      <c r="L1" s="3" t="s">
        <v>245</v>
      </c>
      <c r="M1" s="3" t="s">
        <v>246</v>
      </c>
      <c r="N1" s="3" t="s">
        <v>247</v>
      </c>
      <c r="O1" s="3" t="s">
        <v>248</v>
      </c>
      <c r="P1" s="3" t="s">
        <v>249</v>
      </c>
      <c r="Q1" s="3" t="s">
        <v>250</v>
      </c>
      <c r="R1" s="3" t="s">
        <v>251</v>
      </c>
      <c r="S1" s="3" t="s">
        <v>252</v>
      </c>
      <c r="T1" s="3" t="s">
        <v>253</v>
      </c>
      <c r="U1" s="3" t="s">
        <v>254</v>
      </c>
    </row>
    <row r="2" s="1" customFormat="1" spans="1:21">
      <c r="A2" s="1" t="s">
        <v>255</v>
      </c>
      <c r="B2" s="1" t="s">
        <v>256</v>
      </c>
      <c r="C2" s="1" t="s">
        <v>257</v>
      </c>
      <c r="D2" s="1" t="s">
        <v>258</v>
      </c>
      <c r="E2" s="1" t="s">
        <v>259</v>
      </c>
      <c r="F2" s="1" t="s">
        <v>256</v>
      </c>
      <c r="G2" s="1" t="s">
        <v>260</v>
      </c>
      <c r="H2" s="1" t="s">
        <v>261</v>
      </c>
      <c r="I2" s="1" t="s">
        <v>68</v>
      </c>
      <c r="J2" s="1" t="s">
        <v>262</v>
      </c>
      <c r="K2" s="1" t="s">
        <v>68</v>
      </c>
      <c r="L2" s="1" t="s">
        <v>68</v>
      </c>
      <c r="M2" s="1" t="s">
        <v>263</v>
      </c>
      <c r="N2" s="1" t="s">
        <v>263</v>
      </c>
      <c r="O2" s="1" t="s">
        <v>15</v>
      </c>
      <c r="P2" s="1" t="s">
        <v>264</v>
      </c>
      <c r="Q2" s="1" t="s">
        <v>265</v>
      </c>
      <c r="R2" s="1" t="s">
        <v>266</v>
      </c>
      <c r="S2" s="1" t="s">
        <v>167</v>
      </c>
      <c r="T2" s="1" t="s">
        <v>267</v>
      </c>
      <c r="U2" s="1" t="s">
        <v>268</v>
      </c>
    </row>
    <row r="3" s="1" customFormat="1" spans="1:21">
      <c r="A3" s="1" t="s">
        <v>269</v>
      </c>
      <c r="B3" s="1" t="s">
        <v>270</v>
      </c>
      <c r="C3" s="1" t="s">
        <v>271</v>
      </c>
      <c r="D3" s="1" t="s">
        <v>258</v>
      </c>
      <c r="E3" s="1" t="s">
        <v>259</v>
      </c>
      <c r="F3" s="1" t="s">
        <v>270</v>
      </c>
      <c r="G3" s="1" t="s">
        <v>256</v>
      </c>
      <c r="H3" s="1" t="s">
        <v>261</v>
      </c>
      <c r="I3" s="1" t="s">
        <v>272</v>
      </c>
      <c r="J3" s="1" t="s">
        <v>262</v>
      </c>
      <c r="K3" s="1" t="s">
        <v>272</v>
      </c>
      <c r="L3" s="1" t="s">
        <v>272</v>
      </c>
      <c r="M3" s="1" t="s">
        <v>263</v>
      </c>
      <c r="N3" s="1" t="s">
        <v>263</v>
      </c>
      <c r="O3" s="1" t="s">
        <v>15</v>
      </c>
      <c r="P3" s="1" t="s">
        <v>264</v>
      </c>
      <c r="Q3" s="1" t="s">
        <v>265</v>
      </c>
      <c r="R3" s="1" t="s">
        <v>273</v>
      </c>
      <c r="S3" s="1" t="s">
        <v>167</v>
      </c>
      <c r="T3" s="1" t="s">
        <v>267</v>
      </c>
      <c r="U3" s="1" t="s">
        <v>268</v>
      </c>
    </row>
    <row r="4" s="1" customFormat="1" spans="1:21">
      <c r="A4" s="1" t="s">
        <v>274</v>
      </c>
      <c r="B4" s="1" t="s">
        <v>275</v>
      </c>
      <c r="C4" s="1" t="s">
        <v>276</v>
      </c>
      <c r="D4" s="1" t="s">
        <v>258</v>
      </c>
      <c r="E4" s="1" t="s">
        <v>277</v>
      </c>
      <c r="F4" s="1" t="s">
        <v>275</v>
      </c>
      <c r="G4" s="1" t="s">
        <v>278</v>
      </c>
      <c r="H4" s="1" t="s">
        <v>261</v>
      </c>
      <c r="I4" s="1" t="s">
        <v>279</v>
      </c>
      <c r="J4" s="1" t="s">
        <v>262</v>
      </c>
      <c r="K4" s="1" t="s">
        <v>279</v>
      </c>
      <c r="L4" s="1" t="s">
        <v>279</v>
      </c>
      <c r="M4" s="1" t="s">
        <v>263</v>
      </c>
      <c r="N4" s="1" t="s">
        <v>263</v>
      </c>
      <c r="O4" s="1" t="s">
        <v>15</v>
      </c>
      <c r="P4" s="1" t="s">
        <v>264</v>
      </c>
      <c r="Q4" s="1" t="s">
        <v>265</v>
      </c>
      <c r="R4" s="1" t="s">
        <v>280</v>
      </c>
      <c r="S4" s="1" t="s">
        <v>167</v>
      </c>
      <c r="T4" s="1" t="s">
        <v>267</v>
      </c>
      <c r="U4" s="1" t="s">
        <v>268</v>
      </c>
    </row>
    <row r="5" s="1" customFormat="1" spans="1:21">
      <c r="A5" s="1" t="s">
        <v>281</v>
      </c>
      <c r="B5" s="1" t="s">
        <v>282</v>
      </c>
      <c r="C5" s="1" t="s">
        <v>283</v>
      </c>
      <c r="D5" s="1" t="s">
        <v>258</v>
      </c>
      <c r="E5" s="1" t="s">
        <v>277</v>
      </c>
      <c r="F5" s="1" t="s">
        <v>282</v>
      </c>
      <c r="G5" s="1" t="s">
        <v>284</v>
      </c>
      <c r="H5" s="1" t="s">
        <v>261</v>
      </c>
      <c r="I5" s="1" t="s">
        <v>279</v>
      </c>
      <c r="J5" s="1" t="s">
        <v>262</v>
      </c>
      <c r="K5" s="1" t="s">
        <v>279</v>
      </c>
      <c r="L5" s="1" t="s">
        <v>279</v>
      </c>
      <c r="M5" s="1" t="s">
        <v>263</v>
      </c>
      <c r="N5" s="1" t="s">
        <v>263</v>
      </c>
      <c r="O5" s="1" t="s">
        <v>15</v>
      </c>
      <c r="P5" s="1" t="s">
        <v>264</v>
      </c>
      <c r="Q5" s="1" t="s">
        <v>265</v>
      </c>
      <c r="R5" s="1" t="s">
        <v>285</v>
      </c>
      <c r="S5" s="1" t="s">
        <v>167</v>
      </c>
      <c r="T5" s="1" t="s">
        <v>267</v>
      </c>
      <c r="U5" s="1" t="s">
        <v>268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总表</vt:lpstr>
      <vt:lpstr>订单详情</vt:lpstr>
      <vt:lpstr>退款明细</vt:lpstr>
      <vt:lpstr>商家承担优惠明细</vt:lpstr>
      <vt:lpstr>调整金额</vt:lpstr>
      <vt:lpstr>公益金额明细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2022-05-10T03:33:00Z</dcterms:created>
  <dcterms:modified xsi:type="dcterms:W3CDTF">2022-05-10T07:52:00Z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F2A4E5213F9F453CB148C9BE813D10A2</vt:lpwstr>
  </property>
  <property fmtid="{D5CDD505-2E9C-101B-9397-08002B2CF9AE}" pid="3" name="KSOProductBuildVer">
    <vt:lpwstr>2052-11.1.0.11636</vt:lpwstr>
  </property>
</Properties>
</file>