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</definedName>
  </definedNames>
  <calcPr calcId="144525"/>
</workbook>
</file>

<file path=xl/sharedStrings.xml><?xml version="1.0" encoding="utf-8"?>
<sst xmlns="http://schemas.openxmlformats.org/spreadsheetml/2006/main" count="826" uniqueCount="250">
  <si>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</si>
  <si>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</si>
  <si>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</si>
  <si>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</si>
  <si>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</si>
  <si>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</si>
  <si>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</si>
  <si>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</si>
  <si>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</si>
  <si>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</si>
  <si>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</si>
  <si>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</si>
  <si>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</si>
  <si>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</si>
  <si>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</si>
  <si>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</si>
  <si>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</si>
  <si>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</si>
  <si>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</si>
  <si>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</si>
  <si>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</si>
  <si>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</si>
  <si>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</si>
  <si>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</si>
  <si>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</si>
  <si>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17782105072	</t>
  </si>
  <si>
    <t>Ctrip</t>
  </si>
  <si>
    <t>正常</t>
  </si>
  <si>
    <t>[桃园]桃园沐枫商旅(Hotel MU)(80941950)</t>
  </si>
  <si>
    <t>标准客房&lt;2人入住&gt;&lt;早餐&gt;</t>
  </si>
  <si>
    <t>CNY</t>
  </si>
  <si>
    <t>HAUNG/YU RUEI,HAUNG/YU RUEI</t>
  </si>
  <si>
    <t>CA13744220510CNY</t>
  </si>
  <si>
    <t>未提现</t>
  </si>
  <si>
    <t>携程开票</t>
  </si>
  <si>
    <t xml:space="preserve">	</t>
  </si>
  <si>
    <t xml:space="preserve">06813101	</t>
  </si>
  <si>
    <t xml:space="preserve">17822937838	</t>
  </si>
  <si>
    <t>[台南]枫华沐月台南行馆(Maple Hotel)(80941671)</t>
  </si>
  <si>
    <t>经济双床间&lt;2人入住&gt;</t>
  </si>
  <si>
    <t>CHIH/LICHUN</t>
  </si>
  <si>
    <t xml:space="preserve">103012	</t>
  </si>
  <si>
    <t xml:space="preserve">17830772344	</t>
  </si>
  <si>
    <t>[北京]格林豪泰贝壳酒店(北京昌平南口镇兴隆东街店)(76255165)</t>
  </si>
  <si>
    <t>时尚双床房&lt;2人入住&gt;</t>
  </si>
  <si>
    <t>钟伏根</t>
  </si>
  <si>
    <t xml:space="preserve">17831141463	</t>
  </si>
  <si>
    <t>[天津]海友酒店(天津滨江道步行街店)(80247462)</t>
  </si>
  <si>
    <t>大床房&lt;2人入住&gt;</t>
  </si>
  <si>
    <t>杨玉苹</t>
  </si>
  <si>
    <t xml:space="preserve">2520617	</t>
  </si>
  <si>
    <t xml:space="preserve">R3000202083352032001	</t>
  </si>
  <si>
    <t xml:space="preserve">17835828046	</t>
  </si>
  <si>
    <t>李建鑫</t>
  </si>
  <si>
    <t xml:space="preserve">R3000202083413585001	</t>
  </si>
  <si>
    <t xml:space="preserve">17835837899	</t>
  </si>
  <si>
    <t>高凤牌</t>
  </si>
  <si>
    <t xml:space="preserve">R3000202083413881001	</t>
  </si>
  <si>
    <t xml:space="preserve">17838093243	</t>
  </si>
  <si>
    <t>[宜兴]格林联盟酒店(宜兴金三角汽车站店)(80245992)</t>
  </si>
  <si>
    <t>罗聚坤</t>
  </si>
  <si>
    <t xml:space="preserve">(GRT)76061307;	</t>
  </si>
  <si>
    <t xml:space="preserve">17838385856	</t>
  </si>
  <si>
    <t>[北京]京康隆酒店(北京二外南门一店）(88634209)</t>
  </si>
  <si>
    <t>王玉姣</t>
  </si>
  <si>
    <t xml:space="preserve">17838505935	</t>
  </si>
  <si>
    <t>[贵阳]贵阳中铁酒店(88634057)</t>
  </si>
  <si>
    <t>惠选大床房&lt;2人入住&gt;</t>
  </si>
  <si>
    <t>史杰</t>
  </si>
  <si>
    <t xml:space="preserve">17838582284	</t>
  </si>
  <si>
    <t>[兰州]兰州金苑之家商务宾馆(兰大二院店)(88634046)</t>
  </si>
  <si>
    <t>四人间&lt;2人入住&gt;</t>
  </si>
  <si>
    <t>黄正东</t>
  </si>
  <si>
    <t xml:space="preserve">17838679722	</t>
  </si>
  <si>
    <t>[海口]今日大酒店（海口美兰机场店）(88633960)</t>
  </si>
  <si>
    <t>今朝·惠大床房&lt;2人入住&gt;</t>
  </si>
  <si>
    <t>党静静</t>
  </si>
  <si>
    <t xml:space="preserve">17838778319	</t>
  </si>
  <si>
    <t>[南宁]城市便捷酒店(南宁朝阳万达店)(68326860)</t>
  </si>
  <si>
    <t>标准大床房&lt;2人入住&gt;</t>
  </si>
  <si>
    <t>韦盛福</t>
  </si>
  <si>
    <t xml:space="preserve">17838928013	</t>
  </si>
  <si>
    <t>[遵义]7天连锁酒店(遵义医学院店)(83900128)</t>
  </si>
  <si>
    <t>经济房&lt;2人入住&gt;</t>
  </si>
  <si>
    <t>陈涛</t>
  </si>
  <si>
    <t xml:space="preserve">17839013273	</t>
  </si>
  <si>
    <t>李仕顺</t>
  </si>
  <si>
    <t xml:space="preserve">17842351647	</t>
  </si>
  <si>
    <t>[北京]IU酒店(北京园博园杜家坎店)(82341060)</t>
  </si>
  <si>
    <t>小U·超级大床房&lt;2人入住&gt;</t>
  </si>
  <si>
    <t>李丹阳</t>
  </si>
  <si>
    <t xml:space="preserve">104383109474	</t>
  </si>
  <si>
    <t xml:space="preserve">17842367022	</t>
  </si>
  <si>
    <t>付福志</t>
  </si>
  <si>
    <t xml:space="preserve">2522998	</t>
  </si>
  <si>
    <t xml:space="preserve">17842393681	</t>
  </si>
  <si>
    <t>[广州]广州海翔优品酒店(新市黄石西路店)(88989216)</t>
  </si>
  <si>
    <t>舒适大床房&lt;2人入住&gt;</t>
  </si>
  <si>
    <t>谢军绿</t>
  </si>
  <si>
    <t xml:space="preserve">17842431471	</t>
  </si>
  <si>
    <t>刘天武</t>
  </si>
  <si>
    <t xml:space="preserve">17842587163	</t>
  </si>
  <si>
    <t>[武汉]悦尔城市酒店（武汉白沙洲店）(88620965)</t>
  </si>
  <si>
    <t>唐婷</t>
  </si>
  <si>
    <t xml:space="preserve">17842676058	</t>
  </si>
  <si>
    <t>[北京]IU酒店(北京科技大学北沙滩地铁站店)(76423426)</t>
  </si>
  <si>
    <t>小U舒适大床房&lt;2人入住&gt;</t>
  </si>
  <si>
    <t>胡松</t>
  </si>
  <si>
    <t xml:space="preserve">104383231254	</t>
  </si>
  <si>
    <t>取消</t>
  </si>
  <si>
    <t xml:space="preserve">17843007386	</t>
  </si>
  <si>
    <t>[单县]贝壳酒店（单县李田楼镇店）(80245939)</t>
  </si>
  <si>
    <t>时尚大床房&lt;2人入住&gt;</t>
  </si>
  <si>
    <t>刘锋</t>
  </si>
  <si>
    <t xml:space="preserve">(GRT)76068076;	</t>
  </si>
  <si>
    <t xml:space="preserve">17843048492	</t>
  </si>
  <si>
    <t>袁伟拴</t>
  </si>
  <si>
    <t xml:space="preserve">17843118491	</t>
  </si>
  <si>
    <t>[佛山]格盟酒店(佛山平洲玉器街店)(80249187)</t>
  </si>
  <si>
    <t>家庭房&lt;2人入住&gt;</t>
  </si>
  <si>
    <t>黄生生</t>
  </si>
  <si>
    <t xml:space="preserve">2523320	</t>
  </si>
  <si>
    <t xml:space="preserve">17843155559	</t>
  </si>
  <si>
    <t>[贵阳]尚客优酒店(贵阳清水江路地铁站店)(80245696)</t>
  </si>
  <si>
    <t>特惠大床房&lt;2人入住&gt;</t>
  </si>
  <si>
    <t>李会</t>
  </si>
  <si>
    <t xml:space="preserve">17526069209	</t>
  </si>
  <si>
    <t>调整</t>
  </si>
  <si>
    <t>[海口]海口宝华海景大酒店(76255278)</t>
  </si>
  <si>
    <t>高级海景双床房&lt;2人入住&gt;&lt;早餐&gt;</t>
  </si>
  <si>
    <t>马海林,马春云</t>
  </si>
  <si>
    <t>，</t>
  </si>
  <si>
    <t>4664 CNY</t>
  </si>
  <si>
    <t>A220510093721481</t>
  </si>
  <si>
    <t>总计：4664元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</si>
  <si>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</si>
  <si>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</si>
  <si>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</si>
  <si>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</si>
  <si>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</si>
  <si>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</si>
  <si>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</si>
  <si>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</si>
  <si>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</si>
  <si>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</si>
  <si>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</si>
  <si>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</si>
  <si>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</si>
  <si>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</si>
  <si>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</si>
  <si>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</si>
  <si>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</si>
  <si>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</si>
  <si>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2022-04-24</t>
  </si>
  <si>
    <t>2523335</t>
  </si>
  <si>
    <t>尚客优连锁酒店（贵阳小河区清水江路店）</t>
  </si>
  <si>
    <t>2022-04-25</t>
  </si>
  <si>
    <t>退房日月结</t>
  </si>
  <si>
    <t>99.00</t>
  </si>
  <si>
    <t>RMB</t>
  </si>
  <si>
    <t>0</t>
  </si>
  <si>
    <t>0.00</t>
  </si>
  <si>
    <t>携程汇登国内直连</t>
  </si>
  <si>
    <t>01.011264</t>
  </si>
  <si>
    <t>2022-04-24 20:44:07</t>
  </si>
  <si>
    <t>否</t>
  </si>
  <si>
    <t>广州汇登信息科技有限公司</t>
  </si>
  <si>
    <t>直连</t>
  </si>
  <si>
    <t>2523320</t>
  </si>
  <si>
    <t>格盟酒店(佛山平洲玉器街店)</t>
  </si>
  <si>
    <t>193.00</t>
  </si>
  <si>
    <t>2022-04-24 20:30:27</t>
  </si>
  <si>
    <t>2523291</t>
  </si>
  <si>
    <t>贵阳中铁酒店</t>
  </si>
  <si>
    <t>76.00</t>
  </si>
  <si>
    <t>2022-04-24 20:05:00</t>
  </si>
  <si>
    <t>2523279</t>
  </si>
  <si>
    <t>贝壳酒店(单县李田楼镇店)</t>
  </si>
  <si>
    <t>84.00</t>
  </si>
  <si>
    <t>2022-04-24 19:48:38</t>
  </si>
  <si>
    <t>2523116</t>
  </si>
  <si>
    <t>IU酒店(北京科技大学北沙滩地铁站店)</t>
  </si>
  <si>
    <t>175.00</t>
  </si>
  <si>
    <t>2022-04-24 17:53:24</t>
  </si>
  <si>
    <t>2523022</t>
  </si>
  <si>
    <t>2022-04-24 16:49:00</t>
  </si>
  <si>
    <t>2523006</t>
  </si>
  <si>
    <t>广州海翔优品酒店(新市黄石西路店)</t>
  </si>
  <si>
    <t>128.00</t>
  </si>
  <si>
    <t>2022-04-24 16:39:53</t>
  </si>
  <si>
    <t>2522998</t>
  </si>
  <si>
    <t>2022-04-24 16:32:53</t>
  </si>
  <si>
    <t>2522993</t>
  </si>
  <si>
    <t>IU酒店(北京园博园杜家坎店)</t>
  </si>
  <si>
    <t>231.00</t>
  </si>
  <si>
    <t>2022-04-24 16:28:48</t>
  </si>
  <si>
    <t>2522886</t>
  </si>
  <si>
    <t>7天连锁酒店(遵义医学院店)</t>
  </si>
  <si>
    <t>87.00</t>
  </si>
  <si>
    <t>2022-04-24 14:30:47</t>
  </si>
  <si>
    <t>2522852</t>
  </si>
  <si>
    <t>2022-04-24 13:56:47</t>
  </si>
  <si>
    <t>2522789</t>
  </si>
  <si>
    <t>城市便捷酒店(南宁朝阳万达店)</t>
  </si>
  <si>
    <t>198.00</t>
  </si>
  <si>
    <t>2022-04-24 13:03:57</t>
  </si>
  <si>
    <t>2522739</t>
  </si>
  <si>
    <t>今日大酒店（美兰机场店）</t>
  </si>
  <si>
    <t>59.00</t>
  </si>
  <si>
    <t>2022-04-24 12:30:03</t>
  </si>
  <si>
    <t>2522693</t>
  </si>
  <si>
    <t>兰州金苑之家宾馆</t>
  </si>
  <si>
    <t>251.00</t>
  </si>
  <si>
    <t>2022-04-24 11:56:18</t>
  </si>
  <si>
    <t>2522662</t>
  </si>
  <si>
    <t>2022-04-24 11:29:10</t>
  </si>
  <si>
    <t>2522604</t>
  </si>
  <si>
    <t>京康隆酒店（二外南门店）</t>
  </si>
  <si>
    <t>101.00</t>
  </si>
  <si>
    <t>2022-04-24 10:39:17</t>
  </si>
  <si>
    <t>2522465</t>
  </si>
  <si>
    <t>格林联盟酒店（宜兴金三角汽车站店）</t>
  </si>
  <si>
    <t>148.00</t>
  </si>
  <si>
    <t>2022-04-24 06:20:29</t>
  </si>
  <si>
    <t>2022-04-23</t>
  </si>
  <si>
    <t>2521327</t>
  </si>
  <si>
    <t>海友酒店（天津滨江道步行街店）</t>
  </si>
  <si>
    <t>129.00</t>
  </si>
  <si>
    <t>2022-04-23 10:31:23</t>
  </si>
  <si>
    <t>2521319</t>
  </si>
  <si>
    <t>2022-04-23 10:26:27</t>
  </si>
  <si>
    <t>2022-04-22</t>
  </si>
  <si>
    <t>2520617</t>
  </si>
  <si>
    <t>2022-04-22 17:20:35</t>
  </si>
  <si>
    <t>2520437</t>
  </si>
  <si>
    <t>格林豪泰贝壳酒店(北京昌平南口镇兴隆东街店)</t>
  </si>
  <si>
    <t>322.00</t>
  </si>
  <si>
    <t>2022-04-22 14:39:37</t>
  </si>
  <si>
    <t>2022-04-20</t>
  </si>
  <si>
    <t>2518809</t>
  </si>
  <si>
    <t>枫华沐月台南行馆</t>
  </si>
  <si>
    <t>CHIH LICHUN</t>
  </si>
  <si>
    <t>233.00</t>
  </si>
  <si>
    <t>2022-04-20 16:00:34</t>
  </si>
  <si>
    <t>2022-04-09</t>
  </si>
  <si>
    <t>2504824</t>
  </si>
  <si>
    <t>桃园沐枫商旅</t>
  </si>
  <si>
    <t>HAUNG YU RUEI,HAUNG YU RUEI</t>
  </si>
  <si>
    <t>535.00</t>
  </si>
  <si>
    <t>2022-04-09 21:11:43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</si>
</sst>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20" fillId="17" borderId="2" applyNumberFormat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44675</v>
      </c>
      <c r="G2" s="6">
        <v>44676</v>
      </c>
      <c r="H2" s="4">
        <v>1</v>
      </c>
      <c r="I2" s="4">
        <v>1</v>
      </c>
      <c r="J2" s="4">
        <v>1</v>
      </c>
      <c r="K2" s="4" t="s">
        <v>30</v>
      </c>
      <c r="L2" s="4">
        <v>535</v>
      </c>
      <c r="M2" s="4">
        <v>535</v>
      </c>
      <c r="N2" s="4" t="s">
        <v>31</v>
      </c>
      <c r="O2" s="4" t="s">
        <v>32</v>
      </c>
      <c r="P2" s="4" t="s">
        <v>33</v>
      </c>
      <c r="Q2" s="4">
        <v>0</v>
      </c>
      <c r="R2" s="7">
        <v>44660</v>
      </c>
      <c r="S2" s="6">
        <v>44691</v>
      </c>
      <c r="T2" s="4" t="s">
        <v>34</v>
      </c>
      <c r="U2" s="4">
        <v>535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44675</v>
      </c>
      <c r="G3" s="6">
        <v>44676</v>
      </c>
      <c r="H3" s="4">
        <v>1</v>
      </c>
      <c r="I3" s="4">
        <v>1</v>
      </c>
      <c r="J3" s="4">
        <v>1</v>
      </c>
      <c r="K3" s="4" t="s">
        <v>30</v>
      </c>
      <c r="L3" s="4">
        <v>233</v>
      </c>
      <c r="M3" s="4">
        <v>233</v>
      </c>
      <c r="N3" s="4" t="s">
        <v>40</v>
      </c>
      <c r="O3" s="4" t="s">
        <v>32</v>
      </c>
      <c r="P3" s="4" t="s">
        <v>33</v>
      </c>
      <c r="Q3" s="4">
        <v>0</v>
      </c>
      <c r="R3" s="7">
        <v>44671</v>
      </c>
      <c r="S3" s="6">
        <v>44691</v>
      </c>
      <c r="T3" s="4" t="s">
        <v>34</v>
      </c>
      <c r="U3" s="4">
        <v>233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44674</v>
      </c>
      <c r="G4" s="6">
        <v>44676</v>
      </c>
      <c r="H4" s="4">
        <v>1</v>
      </c>
      <c r="I4" s="4">
        <v>2</v>
      </c>
      <c r="J4" s="4">
        <v>2</v>
      </c>
      <c r="K4" s="4" t="s">
        <v>30</v>
      </c>
      <c r="L4" s="4">
        <v>322</v>
      </c>
      <c r="M4" s="4">
        <v>322</v>
      </c>
      <c r="N4" s="4" t="s">
        <v>45</v>
      </c>
      <c r="O4" s="4" t="s">
        <v>32</v>
      </c>
      <c r="P4" s="4" t="s">
        <v>33</v>
      </c>
      <c r="Q4" s="4">
        <v>0</v>
      </c>
      <c r="R4" s="7">
        <v>44673</v>
      </c>
      <c r="S4" s="6">
        <v>44691</v>
      </c>
      <c r="T4" s="4" t="s">
        <v>34</v>
      </c>
      <c r="U4" s="4">
        <v>322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44675</v>
      </c>
      <c r="G5" s="6">
        <v>44676</v>
      </c>
      <c r="H5" s="4">
        <v>1</v>
      </c>
      <c r="I5" s="4">
        <v>1</v>
      </c>
      <c r="J5" s="4">
        <v>1</v>
      </c>
      <c r="K5" s="4" t="s">
        <v>30</v>
      </c>
      <c r="L5" s="4">
        <v>129</v>
      </c>
      <c r="M5" s="4">
        <v>129</v>
      </c>
      <c r="N5" s="4" t="s">
        <v>49</v>
      </c>
      <c r="O5" s="4" t="s">
        <v>32</v>
      </c>
      <c r="P5" s="4" t="s">
        <v>33</v>
      </c>
      <c r="Q5" s="4">
        <v>0</v>
      </c>
      <c r="R5" s="7">
        <v>44673</v>
      </c>
      <c r="S5" s="6">
        <v>44691</v>
      </c>
      <c r="T5" s="4" t="s">
        <v>34</v>
      </c>
      <c r="U5" s="4">
        <v>129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44675</v>
      </c>
      <c r="G6" s="6">
        <v>44676</v>
      </c>
      <c r="H6" s="4">
        <v>1</v>
      </c>
      <c r="I6" s="4">
        <v>1</v>
      </c>
      <c r="J6" s="4">
        <v>1</v>
      </c>
      <c r="K6" s="4" t="s">
        <v>30</v>
      </c>
      <c r="L6" s="4">
        <v>129</v>
      </c>
      <c r="M6" s="4">
        <v>129</v>
      </c>
      <c r="N6" s="4" t="s">
        <v>53</v>
      </c>
      <c r="O6" s="4" t="s">
        <v>32</v>
      </c>
      <c r="P6" s="4" t="s">
        <v>33</v>
      </c>
      <c r="Q6" s="4">
        <v>0</v>
      </c>
      <c r="R6" s="7">
        <v>44674</v>
      </c>
      <c r="S6" s="6">
        <v>44691</v>
      </c>
      <c r="T6" s="4" t="s">
        <v>34</v>
      </c>
      <c r="U6" s="4">
        <v>129</v>
      </c>
      <c r="V6" s="4">
        <v>0</v>
      </c>
      <c r="W6" s="4">
        <v>0</v>
      </c>
      <c r="X6" s="4" t="s">
        <v>35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47</v>
      </c>
      <c r="E7" s="4" t="s">
        <v>48</v>
      </c>
      <c r="F7" s="6">
        <v>44675</v>
      </c>
      <c r="G7" s="6">
        <v>44676</v>
      </c>
      <c r="H7" s="4">
        <v>1</v>
      </c>
      <c r="I7" s="4">
        <v>1</v>
      </c>
      <c r="J7" s="4">
        <v>1</v>
      </c>
      <c r="K7" s="4" t="s">
        <v>30</v>
      </c>
      <c r="L7" s="4">
        <v>129</v>
      </c>
      <c r="M7" s="4">
        <v>129</v>
      </c>
      <c r="N7" s="4" t="s">
        <v>56</v>
      </c>
      <c r="O7" s="4" t="s">
        <v>32</v>
      </c>
      <c r="P7" s="4" t="s">
        <v>33</v>
      </c>
      <c r="Q7" s="4">
        <v>0</v>
      </c>
      <c r="R7" s="7">
        <v>44674</v>
      </c>
      <c r="S7" s="6">
        <v>44691</v>
      </c>
      <c r="T7" s="4" t="s">
        <v>34</v>
      </c>
      <c r="U7" s="4">
        <v>129</v>
      </c>
      <c r="V7" s="4">
        <v>0</v>
      </c>
      <c r="W7" s="4">
        <v>0</v>
      </c>
      <c r="X7" s="4" t="s">
        <v>35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48</v>
      </c>
      <c r="F8" s="6">
        <v>44675</v>
      </c>
      <c r="G8" s="6">
        <v>44676</v>
      </c>
      <c r="H8" s="4">
        <v>1</v>
      </c>
      <c r="I8" s="4">
        <v>1</v>
      </c>
      <c r="J8" s="4">
        <v>1</v>
      </c>
      <c r="K8" s="4" t="s">
        <v>30</v>
      </c>
      <c r="L8" s="4">
        <v>148</v>
      </c>
      <c r="M8" s="4">
        <v>148</v>
      </c>
      <c r="N8" s="4" t="s">
        <v>60</v>
      </c>
      <c r="O8" s="4" t="s">
        <v>32</v>
      </c>
      <c r="P8" s="4" t="s">
        <v>33</v>
      </c>
      <c r="Q8" s="4">
        <v>0</v>
      </c>
      <c r="R8" s="7">
        <v>44675</v>
      </c>
      <c r="S8" s="6">
        <v>44691</v>
      </c>
      <c r="T8" s="4" t="s">
        <v>34</v>
      </c>
      <c r="U8" s="4">
        <v>148</v>
      </c>
      <c r="V8" s="4">
        <v>0</v>
      </c>
      <c r="W8" s="4">
        <v>0</v>
      </c>
      <c r="X8" s="4" t="s">
        <v>35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48</v>
      </c>
      <c r="F9" s="6">
        <v>44675</v>
      </c>
      <c r="G9" s="6">
        <v>44676</v>
      </c>
      <c r="H9" s="4">
        <v>1</v>
      </c>
      <c r="I9" s="4">
        <v>1</v>
      </c>
      <c r="J9" s="4">
        <v>1</v>
      </c>
      <c r="K9" s="4" t="s">
        <v>30</v>
      </c>
      <c r="L9" s="4">
        <v>101</v>
      </c>
      <c r="M9" s="4">
        <v>101</v>
      </c>
      <c r="N9" s="4" t="s">
        <v>64</v>
      </c>
      <c r="O9" s="4" t="s">
        <v>32</v>
      </c>
      <c r="P9" s="4" t="s">
        <v>33</v>
      </c>
      <c r="Q9" s="4">
        <v>0</v>
      </c>
      <c r="R9" s="7">
        <v>44675</v>
      </c>
      <c r="S9" s="6">
        <v>44691</v>
      </c>
      <c r="T9" s="4" t="s">
        <v>34</v>
      </c>
      <c r="U9" s="4">
        <v>101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44675</v>
      </c>
      <c r="G10" s="6">
        <v>44676</v>
      </c>
      <c r="H10" s="4">
        <v>1</v>
      </c>
      <c r="I10" s="4">
        <v>1</v>
      </c>
      <c r="J10" s="4">
        <v>1</v>
      </c>
      <c r="K10" s="4" t="s">
        <v>30</v>
      </c>
      <c r="L10" s="4">
        <v>76</v>
      </c>
      <c r="M10" s="4">
        <v>76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44675</v>
      </c>
      <c r="S10" s="6">
        <v>44691</v>
      </c>
      <c r="T10" s="4" t="s">
        <v>34</v>
      </c>
      <c r="U10" s="4">
        <v>76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44675</v>
      </c>
      <c r="G11" s="6">
        <v>44676</v>
      </c>
      <c r="H11" s="4">
        <v>1</v>
      </c>
      <c r="I11" s="4">
        <v>1</v>
      </c>
      <c r="J11" s="4">
        <v>1</v>
      </c>
      <c r="K11" s="4" t="s">
        <v>30</v>
      </c>
      <c r="L11" s="4">
        <v>251</v>
      </c>
      <c r="M11" s="4">
        <v>251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44675</v>
      </c>
      <c r="S11" s="6">
        <v>44691</v>
      </c>
      <c r="T11" s="4" t="s">
        <v>34</v>
      </c>
      <c r="U11" s="4">
        <v>251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74</v>
      </c>
      <c r="E12" s="4" t="s">
        <v>75</v>
      </c>
      <c r="F12" s="6">
        <v>44675</v>
      </c>
      <c r="G12" s="6">
        <v>44676</v>
      </c>
      <c r="H12" s="4">
        <v>1</v>
      </c>
      <c r="I12" s="4">
        <v>1</v>
      </c>
      <c r="J12" s="4">
        <v>1</v>
      </c>
      <c r="K12" s="4" t="s">
        <v>30</v>
      </c>
      <c r="L12" s="4">
        <v>59</v>
      </c>
      <c r="M12" s="4">
        <v>59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44675</v>
      </c>
      <c r="S12" s="6">
        <v>44691</v>
      </c>
      <c r="T12" s="4" t="s">
        <v>34</v>
      </c>
      <c r="U12" s="4">
        <v>59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44675</v>
      </c>
      <c r="G13" s="6">
        <v>44676</v>
      </c>
      <c r="H13" s="4">
        <v>1</v>
      </c>
      <c r="I13" s="4">
        <v>1</v>
      </c>
      <c r="J13" s="4">
        <v>1</v>
      </c>
      <c r="K13" s="4" t="s">
        <v>30</v>
      </c>
      <c r="L13" s="4">
        <v>198</v>
      </c>
      <c r="M13" s="4">
        <v>198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44675</v>
      </c>
      <c r="S13" s="6">
        <v>44691</v>
      </c>
      <c r="T13" s="4" t="s">
        <v>34</v>
      </c>
      <c r="U13" s="4">
        <v>198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44675</v>
      </c>
      <c r="G14" s="6">
        <v>44676</v>
      </c>
      <c r="H14" s="4">
        <v>1</v>
      </c>
      <c r="I14" s="4">
        <v>1</v>
      </c>
      <c r="J14" s="4">
        <v>1</v>
      </c>
      <c r="K14" s="4" t="s">
        <v>30</v>
      </c>
      <c r="L14" s="4">
        <v>87</v>
      </c>
      <c r="M14" s="4">
        <v>87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44675</v>
      </c>
      <c r="S14" s="6">
        <v>44691</v>
      </c>
      <c r="T14" s="4" t="s">
        <v>34</v>
      </c>
      <c r="U14" s="4">
        <v>87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82</v>
      </c>
      <c r="E15" s="4" t="s">
        <v>83</v>
      </c>
      <c r="F15" s="6">
        <v>44675</v>
      </c>
      <c r="G15" s="6">
        <v>44676</v>
      </c>
      <c r="H15" s="4">
        <v>1</v>
      </c>
      <c r="I15" s="4">
        <v>1</v>
      </c>
      <c r="J15" s="4">
        <v>1</v>
      </c>
      <c r="K15" s="4" t="s">
        <v>30</v>
      </c>
      <c r="L15" s="4">
        <v>87</v>
      </c>
      <c r="M15" s="4">
        <v>87</v>
      </c>
      <c r="N15" s="4" t="s">
        <v>86</v>
      </c>
      <c r="O15" s="4" t="s">
        <v>32</v>
      </c>
      <c r="P15" s="4" t="s">
        <v>33</v>
      </c>
      <c r="Q15" s="4">
        <v>0</v>
      </c>
      <c r="R15" s="7">
        <v>44675</v>
      </c>
      <c r="S15" s="6">
        <v>44691</v>
      </c>
      <c r="T15" s="4" t="s">
        <v>34</v>
      </c>
      <c r="U15" s="4">
        <v>87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88</v>
      </c>
      <c r="E16" s="4" t="s">
        <v>89</v>
      </c>
      <c r="F16" s="6">
        <v>44675</v>
      </c>
      <c r="G16" s="6">
        <v>44676</v>
      </c>
      <c r="H16" s="4">
        <v>1</v>
      </c>
      <c r="I16" s="4">
        <v>1</v>
      </c>
      <c r="J16" s="4">
        <v>1</v>
      </c>
      <c r="K16" s="4" t="s">
        <v>30</v>
      </c>
      <c r="L16" s="4">
        <v>231</v>
      </c>
      <c r="M16" s="4">
        <v>231</v>
      </c>
      <c r="N16" s="4" t="s">
        <v>90</v>
      </c>
      <c r="O16" s="4" t="s">
        <v>32</v>
      </c>
      <c r="P16" s="4" t="s">
        <v>33</v>
      </c>
      <c r="Q16" s="4">
        <v>0</v>
      </c>
      <c r="R16" s="7">
        <v>44675</v>
      </c>
      <c r="S16" s="6">
        <v>44691</v>
      </c>
      <c r="T16" s="4" t="s">
        <v>34</v>
      </c>
      <c r="U16" s="4">
        <v>231</v>
      </c>
      <c r="V16" s="4">
        <v>0</v>
      </c>
      <c r="W16" s="4">
        <v>0</v>
      </c>
      <c r="X16" s="4" t="s">
        <v>35</v>
      </c>
      <c r="Y16" s="4" t="s">
        <v>91</v>
      </c>
    </row>
    <row r="17" s="4" customFormat="1" spans="1:25">
      <c r="A17" s="4" t="s">
        <v>92</v>
      </c>
      <c r="B17" s="4" t="s">
        <v>26</v>
      </c>
      <c r="C17" s="4" t="s">
        <v>27</v>
      </c>
      <c r="D17" s="4" t="s">
        <v>66</v>
      </c>
      <c r="E17" s="4" t="s">
        <v>67</v>
      </c>
      <c r="F17" s="6">
        <v>44675</v>
      </c>
      <c r="G17" s="6">
        <v>44676</v>
      </c>
      <c r="H17" s="4">
        <v>1</v>
      </c>
      <c r="I17" s="4">
        <v>1</v>
      </c>
      <c r="J17" s="4">
        <v>1</v>
      </c>
      <c r="K17" s="4" t="s">
        <v>30</v>
      </c>
      <c r="L17" s="4">
        <v>76</v>
      </c>
      <c r="M17" s="4">
        <v>76</v>
      </c>
      <c r="N17" s="4" t="s">
        <v>93</v>
      </c>
      <c r="O17" s="4" t="s">
        <v>32</v>
      </c>
      <c r="P17" s="4" t="s">
        <v>33</v>
      </c>
      <c r="Q17" s="4">
        <v>0</v>
      </c>
      <c r="R17" s="7">
        <v>44675</v>
      </c>
      <c r="S17" s="6">
        <v>44691</v>
      </c>
      <c r="T17" s="4" t="s">
        <v>34</v>
      </c>
      <c r="U17" s="4">
        <v>76</v>
      </c>
      <c r="V17" s="4">
        <v>0</v>
      </c>
      <c r="W17" s="4">
        <v>0</v>
      </c>
      <c r="X17" s="4" t="s">
        <v>94</v>
      </c>
      <c r="Y17" s="4" t="s">
        <v>35</v>
      </c>
    </row>
    <row r="18" s="4" customFormat="1" spans="1:25">
      <c r="A18" s="4" t="s">
        <v>95</v>
      </c>
      <c r="B18" s="4" t="s">
        <v>26</v>
      </c>
      <c r="C18" s="4" t="s">
        <v>27</v>
      </c>
      <c r="D18" s="4" t="s">
        <v>96</v>
      </c>
      <c r="E18" s="4" t="s">
        <v>97</v>
      </c>
      <c r="F18" s="6">
        <v>44675</v>
      </c>
      <c r="G18" s="6">
        <v>44676</v>
      </c>
      <c r="H18" s="4">
        <v>1</v>
      </c>
      <c r="I18" s="4">
        <v>1</v>
      </c>
      <c r="J18" s="4">
        <v>1</v>
      </c>
      <c r="K18" s="4" t="s">
        <v>30</v>
      </c>
      <c r="L18" s="4">
        <v>128</v>
      </c>
      <c r="M18" s="4">
        <v>128</v>
      </c>
      <c r="N18" s="4" t="s">
        <v>98</v>
      </c>
      <c r="O18" s="4" t="s">
        <v>32</v>
      </c>
      <c r="P18" s="4" t="s">
        <v>33</v>
      </c>
      <c r="Q18" s="4">
        <v>0</v>
      </c>
      <c r="R18" s="7">
        <v>44675</v>
      </c>
      <c r="S18" s="6">
        <v>44691</v>
      </c>
      <c r="T18" s="4" t="s">
        <v>34</v>
      </c>
      <c r="U18" s="4">
        <v>128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66</v>
      </c>
      <c r="E19" s="4" t="s">
        <v>67</v>
      </c>
      <c r="F19" s="6">
        <v>44675</v>
      </c>
      <c r="G19" s="6">
        <v>44676</v>
      </c>
      <c r="H19" s="4">
        <v>1</v>
      </c>
      <c r="I19" s="4">
        <v>1</v>
      </c>
      <c r="J19" s="4">
        <v>1</v>
      </c>
      <c r="K19" s="4" t="s">
        <v>30</v>
      </c>
      <c r="L19" s="4">
        <v>76</v>
      </c>
      <c r="M19" s="4">
        <v>76</v>
      </c>
      <c r="N19" s="4" t="s">
        <v>100</v>
      </c>
      <c r="O19" s="4" t="s">
        <v>32</v>
      </c>
      <c r="P19" s="4" t="s">
        <v>33</v>
      </c>
      <c r="Q19" s="4">
        <v>0</v>
      </c>
      <c r="R19" s="7">
        <v>44675</v>
      </c>
      <c r="S19" s="6">
        <v>44691</v>
      </c>
      <c r="T19" s="4" t="s">
        <v>34</v>
      </c>
      <c r="U19" s="4">
        <v>76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101</v>
      </c>
      <c r="B20" s="4" t="s">
        <v>26</v>
      </c>
      <c r="C20" s="4" t="s">
        <v>27</v>
      </c>
      <c r="D20" s="4" t="s">
        <v>102</v>
      </c>
      <c r="E20" s="4" t="s">
        <v>48</v>
      </c>
      <c r="F20" s="6">
        <v>44675</v>
      </c>
      <c r="G20" s="6">
        <v>44676</v>
      </c>
      <c r="H20" s="4">
        <v>1</v>
      </c>
      <c r="I20" s="4">
        <v>1</v>
      </c>
      <c r="J20" s="4">
        <v>1</v>
      </c>
      <c r="K20" s="4" t="s">
        <v>30</v>
      </c>
      <c r="L20" s="4">
        <v>195</v>
      </c>
      <c r="M20" s="4">
        <v>195</v>
      </c>
      <c r="N20" s="4" t="s">
        <v>103</v>
      </c>
      <c r="O20" s="4" t="s">
        <v>32</v>
      </c>
      <c r="P20" s="4" t="s">
        <v>33</v>
      </c>
      <c r="Q20" s="4">
        <v>0</v>
      </c>
      <c r="R20" s="7">
        <v>44675</v>
      </c>
      <c r="S20" s="6">
        <v>44691</v>
      </c>
      <c r="T20" s="4" t="s">
        <v>34</v>
      </c>
      <c r="U20" s="4">
        <v>195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104</v>
      </c>
      <c r="B21" s="4" t="s">
        <v>26</v>
      </c>
      <c r="C21" s="4" t="s">
        <v>27</v>
      </c>
      <c r="D21" s="4" t="s">
        <v>105</v>
      </c>
      <c r="E21" s="4" t="s">
        <v>106</v>
      </c>
      <c r="F21" s="6">
        <v>44675</v>
      </c>
      <c r="G21" s="6">
        <v>44676</v>
      </c>
      <c r="H21" s="4">
        <v>1</v>
      </c>
      <c r="I21" s="4">
        <v>1</v>
      </c>
      <c r="J21" s="4">
        <v>1</v>
      </c>
      <c r="K21" s="4" t="s">
        <v>30</v>
      </c>
      <c r="L21" s="4">
        <v>175</v>
      </c>
      <c r="M21" s="4">
        <v>175</v>
      </c>
      <c r="N21" s="4" t="s">
        <v>107</v>
      </c>
      <c r="O21" s="4" t="s">
        <v>32</v>
      </c>
      <c r="P21" s="4" t="s">
        <v>33</v>
      </c>
      <c r="Q21" s="4">
        <v>0</v>
      </c>
      <c r="R21" s="7">
        <v>44675</v>
      </c>
      <c r="S21" s="6">
        <v>44691</v>
      </c>
      <c r="T21" s="4" t="s">
        <v>34</v>
      </c>
      <c r="U21" s="4">
        <v>175</v>
      </c>
      <c r="V21" s="4">
        <v>0</v>
      </c>
      <c r="W21" s="4">
        <v>0</v>
      </c>
      <c r="X21" s="4" t="s">
        <v>35</v>
      </c>
      <c r="Y21" s="4" t="s">
        <v>108</v>
      </c>
    </row>
    <row r="22" s="4" customFormat="1" spans="1:25">
      <c r="A22" s="4" t="s">
        <v>101</v>
      </c>
      <c r="B22" s="4" t="s">
        <v>26</v>
      </c>
      <c r="C22" s="4" t="s">
        <v>109</v>
      </c>
      <c r="D22" s="4" t="s">
        <v>102</v>
      </c>
      <c r="E22" s="4" t="s">
        <v>48</v>
      </c>
      <c r="F22" s="6">
        <v>44675</v>
      </c>
      <c r="G22" s="6">
        <v>44676</v>
      </c>
      <c r="H22" s="4">
        <v>1</v>
      </c>
      <c r="I22" s="4">
        <v>1</v>
      </c>
      <c r="J22" s="4">
        <v>1</v>
      </c>
      <c r="K22" s="4" t="s">
        <v>30</v>
      </c>
      <c r="L22" s="4">
        <v>-195</v>
      </c>
      <c r="M22" s="4">
        <v>-195</v>
      </c>
      <c r="N22" s="4" t="s">
        <v>103</v>
      </c>
      <c r="O22" s="4" t="s">
        <v>32</v>
      </c>
      <c r="P22" s="4" t="s">
        <v>33</v>
      </c>
      <c r="Q22" s="4">
        <v>0</v>
      </c>
      <c r="R22" s="7">
        <v>44675</v>
      </c>
      <c r="S22" s="6">
        <v>44691</v>
      </c>
      <c r="T22" s="4" t="s">
        <v>34</v>
      </c>
      <c r="U22" s="4">
        <v>-195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110</v>
      </c>
      <c r="B23" s="4" t="s">
        <v>26</v>
      </c>
      <c r="C23" s="4" t="s">
        <v>27</v>
      </c>
      <c r="D23" s="4" t="s">
        <v>111</v>
      </c>
      <c r="E23" s="4" t="s">
        <v>112</v>
      </c>
      <c r="F23" s="6">
        <v>44675</v>
      </c>
      <c r="G23" s="6">
        <v>44676</v>
      </c>
      <c r="H23" s="4">
        <v>1</v>
      </c>
      <c r="I23" s="4">
        <v>1</v>
      </c>
      <c r="J23" s="4">
        <v>1</v>
      </c>
      <c r="K23" s="4" t="s">
        <v>30</v>
      </c>
      <c r="L23" s="4">
        <v>84</v>
      </c>
      <c r="M23" s="4">
        <v>84</v>
      </c>
      <c r="N23" s="4" t="s">
        <v>113</v>
      </c>
      <c r="O23" s="4" t="s">
        <v>32</v>
      </c>
      <c r="P23" s="4" t="s">
        <v>33</v>
      </c>
      <c r="Q23" s="4">
        <v>0</v>
      </c>
      <c r="R23" s="7">
        <v>44675</v>
      </c>
      <c r="S23" s="6">
        <v>44691</v>
      </c>
      <c r="T23" s="4" t="s">
        <v>34</v>
      </c>
      <c r="U23" s="4">
        <v>84</v>
      </c>
      <c r="V23" s="4">
        <v>0</v>
      </c>
      <c r="W23" s="4">
        <v>0</v>
      </c>
      <c r="X23" s="4" t="s">
        <v>35</v>
      </c>
      <c r="Y23" s="4" t="s">
        <v>114</v>
      </c>
    </row>
    <row r="24" s="4" customFormat="1" spans="1:25">
      <c r="A24" s="4" t="s">
        <v>115</v>
      </c>
      <c r="B24" s="4" t="s">
        <v>26</v>
      </c>
      <c r="C24" s="4" t="s">
        <v>27</v>
      </c>
      <c r="D24" s="4" t="s">
        <v>66</v>
      </c>
      <c r="E24" s="4" t="s">
        <v>67</v>
      </c>
      <c r="F24" s="6">
        <v>44675</v>
      </c>
      <c r="G24" s="6">
        <v>44676</v>
      </c>
      <c r="H24" s="4">
        <v>1</v>
      </c>
      <c r="I24" s="4">
        <v>1</v>
      </c>
      <c r="J24" s="4">
        <v>1</v>
      </c>
      <c r="K24" s="4" t="s">
        <v>30</v>
      </c>
      <c r="L24" s="4">
        <v>76</v>
      </c>
      <c r="M24" s="4">
        <v>76</v>
      </c>
      <c r="N24" s="4" t="s">
        <v>116</v>
      </c>
      <c r="O24" s="4" t="s">
        <v>32</v>
      </c>
      <c r="P24" s="4" t="s">
        <v>33</v>
      </c>
      <c r="Q24" s="4">
        <v>0</v>
      </c>
      <c r="R24" s="7">
        <v>44675</v>
      </c>
      <c r="S24" s="6">
        <v>44691</v>
      </c>
      <c r="T24" s="4" t="s">
        <v>34</v>
      </c>
      <c r="U24" s="4">
        <v>76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117</v>
      </c>
      <c r="B25" s="4" t="s">
        <v>26</v>
      </c>
      <c r="C25" s="4" t="s">
        <v>27</v>
      </c>
      <c r="D25" s="4" t="s">
        <v>118</v>
      </c>
      <c r="E25" s="4" t="s">
        <v>119</v>
      </c>
      <c r="F25" s="6">
        <v>44675</v>
      </c>
      <c r="G25" s="6">
        <v>44676</v>
      </c>
      <c r="H25" s="4">
        <v>1</v>
      </c>
      <c r="I25" s="4">
        <v>1</v>
      </c>
      <c r="J25" s="4">
        <v>1</v>
      </c>
      <c r="K25" s="4" t="s">
        <v>30</v>
      </c>
      <c r="L25" s="4">
        <v>193</v>
      </c>
      <c r="M25" s="4">
        <v>193</v>
      </c>
      <c r="N25" s="4" t="s">
        <v>120</v>
      </c>
      <c r="O25" s="4" t="s">
        <v>32</v>
      </c>
      <c r="P25" s="4" t="s">
        <v>33</v>
      </c>
      <c r="Q25" s="4">
        <v>0</v>
      </c>
      <c r="R25" s="7">
        <v>44675</v>
      </c>
      <c r="S25" s="6">
        <v>44691</v>
      </c>
      <c r="T25" s="4" t="s">
        <v>34</v>
      </c>
      <c r="U25" s="4">
        <v>193</v>
      </c>
      <c r="V25" s="4">
        <v>0</v>
      </c>
      <c r="W25" s="4">
        <v>0</v>
      </c>
      <c r="X25" s="4" t="s">
        <v>121</v>
      </c>
      <c r="Y25" s="4" t="s">
        <v>35</v>
      </c>
    </row>
    <row r="26" s="4" customFormat="1" spans="1:25">
      <c r="A26" s="4" t="s">
        <v>122</v>
      </c>
      <c r="B26" s="4" t="s">
        <v>26</v>
      </c>
      <c r="C26" s="4" t="s">
        <v>27</v>
      </c>
      <c r="D26" s="4" t="s">
        <v>123</v>
      </c>
      <c r="E26" s="4" t="s">
        <v>124</v>
      </c>
      <c r="F26" s="6">
        <v>44675</v>
      </c>
      <c r="G26" s="6">
        <v>44676</v>
      </c>
      <c r="H26" s="4">
        <v>1</v>
      </c>
      <c r="I26" s="4">
        <v>1</v>
      </c>
      <c r="J26" s="4">
        <v>1</v>
      </c>
      <c r="K26" s="4" t="s">
        <v>30</v>
      </c>
      <c r="L26" s="4">
        <v>99</v>
      </c>
      <c r="M26" s="4">
        <v>99</v>
      </c>
      <c r="N26" s="4" t="s">
        <v>125</v>
      </c>
      <c r="O26" s="4" t="s">
        <v>32</v>
      </c>
      <c r="P26" s="4" t="s">
        <v>33</v>
      </c>
      <c r="Q26" s="4">
        <v>0</v>
      </c>
      <c r="R26" s="7">
        <v>44675</v>
      </c>
      <c r="S26" s="6">
        <v>44691</v>
      </c>
      <c r="T26" s="4" t="s">
        <v>34</v>
      </c>
      <c r="U26" s="4">
        <v>99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126</v>
      </c>
      <c r="B27" s="4" t="s">
        <v>26</v>
      </c>
      <c r="C27" s="4" t="s">
        <v>127</v>
      </c>
      <c r="D27" s="4" t="s">
        <v>128</v>
      </c>
      <c r="E27" s="4" t="s">
        <v>129</v>
      </c>
      <c r="F27" s="6">
        <v>44621</v>
      </c>
      <c r="G27" s="6">
        <v>44622</v>
      </c>
      <c r="H27" s="4">
        <v>2</v>
      </c>
      <c r="I27" s="4">
        <v>1</v>
      </c>
      <c r="J27" s="4">
        <v>2</v>
      </c>
      <c r="K27" s="4" t="s">
        <v>30</v>
      </c>
      <c r="L27" s="4">
        <v>1042</v>
      </c>
      <c r="M27" s="4">
        <v>1042</v>
      </c>
      <c r="N27" s="4" t="s">
        <v>130</v>
      </c>
      <c r="O27" s="4" t="s">
        <v>32</v>
      </c>
      <c r="P27" s="4" t="s">
        <v>33</v>
      </c>
      <c r="Q27" s="4">
        <v>0</v>
      </c>
      <c r="R27" s="7">
        <v>44621.7479513889</v>
      </c>
      <c r="S27" s="6">
        <v>44691</v>
      </c>
      <c r="T27" s="4" t="s">
        <v>34</v>
      </c>
      <c r="U27" s="4">
        <v>1042</v>
      </c>
      <c r="V27" s="4">
        <v>0</v>
      </c>
      <c r="W27" s="4">
        <v>0</v>
      </c>
      <c r="X27" s="4" t="s">
        <v>35</v>
      </c>
      <c r="Y2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3"/>
  <sheetViews>
    <sheetView tabSelected="1" workbookViewId="0">
      <selection activeCell="A32" sqref="A32:A33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131</v>
      </c>
    </row>
    <row r="2" s="4" customFormat="1" spans="1:9">
      <c r="A2" s="5">
        <v>17782105072</v>
      </c>
      <c r="B2" s="6">
        <v>44675</v>
      </c>
      <c r="C2" s="6">
        <v>44676</v>
      </c>
      <c r="D2" s="4">
        <v>535</v>
      </c>
      <c r="E2" s="4" t="str">
        <f>VLOOKUP(A2,HOP!A:L,12,0)</f>
        <v>535.00</v>
      </c>
      <c r="F2" s="4" t="str">
        <f>VLOOKUP(A2,HOP!A:C,3,0)</f>
        <v>2504824</v>
      </c>
      <c r="G2" s="4">
        <f>D2-E2</f>
        <v>0</v>
      </c>
      <c r="H2" s="4" t="str">
        <f>$H$1&amp;F2</f>
        <v>，2504824</v>
      </c>
      <c r="I2" s="4" t="str">
        <f>VLOOKUP(A2,HOP!A:U,21,0)</f>
        <v>直连</v>
      </c>
    </row>
    <row r="3" s="4" customFormat="1" spans="1:9">
      <c r="A3" s="5">
        <v>17822937838</v>
      </c>
      <c r="B3" s="6">
        <v>44675</v>
      </c>
      <c r="C3" s="6">
        <v>44676</v>
      </c>
      <c r="D3" s="4">
        <v>233</v>
      </c>
      <c r="E3" s="4" t="str">
        <f>VLOOKUP(A3,HOP!A:L,12,0)</f>
        <v>233.00</v>
      </c>
      <c r="F3" s="4" t="str">
        <f>VLOOKUP(A3,HOP!A:C,3,0)</f>
        <v>2518809</v>
      </c>
      <c r="G3" s="4">
        <f t="shared" ref="G3:G26" si="0">D3-E3</f>
        <v>0</v>
      </c>
      <c r="H3" s="4" t="str">
        <f t="shared" ref="H3:H26" si="1">$H$1&amp;F3</f>
        <v>，2518809</v>
      </c>
      <c r="I3" s="4" t="str">
        <f>VLOOKUP(A3,HOP!A:U,21,0)</f>
        <v>直连</v>
      </c>
    </row>
    <row r="4" s="4" customFormat="1" spans="1:9">
      <c r="A4" s="5">
        <v>17830772344</v>
      </c>
      <c r="B4" s="6">
        <v>44674</v>
      </c>
      <c r="C4" s="6">
        <v>44676</v>
      </c>
      <c r="D4" s="4">
        <v>322</v>
      </c>
      <c r="E4" s="4" t="str">
        <f>VLOOKUP(A4,HOP!A:L,12,0)</f>
        <v>322.00</v>
      </c>
      <c r="F4" s="4" t="str">
        <f>VLOOKUP(A4,HOP!A:C,3,0)</f>
        <v>2520437</v>
      </c>
      <c r="G4" s="4">
        <f t="shared" si="0"/>
        <v>0</v>
      </c>
      <c r="H4" s="4" t="str">
        <f t="shared" si="1"/>
        <v>，2520437</v>
      </c>
      <c r="I4" s="4" t="str">
        <f>VLOOKUP(A4,HOP!A:U,21,0)</f>
        <v>直连</v>
      </c>
    </row>
    <row r="5" s="4" customFormat="1" spans="1:9">
      <c r="A5" s="5">
        <v>17831141463</v>
      </c>
      <c r="B5" s="6">
        <v>44675</v>
      </c>
      <c r="C5" s="6">
        <v>44676</v>
      </c>
      <c r="D5" s="4">
        <v>129</v>
      </c>
      <c r="E5" s="4" t="str">
        <f>VLOOKUP(A5,HOP!A:L,12,0)</f>
        <v>129.00</v>
      </c>
      <c r="F5" s="4" t="str">
        <f>VLOOKUP(A5,HOP!A:C,3,0)</f>
        <v>2520617</v>
      </c>
      <c r="G5" s="4">
        <f t="shared" si="0"/>
        <v>0</v>
      </c>
      <c r="H5" s="4" t="str">
        <f t="shared" si="1"/>
        <v>，2520617</v>
      </c>
      <c r="I5" s="4" t="str">
        <f>VLOOKUP(A5,HOP!A:U,21,0)</f>
        <v>直连</v>
      </c>
    </row>
    <row r="6" s="4" customFormat="1" spans="1:9">
      <c r="A6" s="5">
        <v>17835828046</v>
      </c>
      <c r="B6" s="6">
        <v>44675</v>
      </c>
      <c r="C6" s="6">
        <v>44676</v>
      </c>
      <c r="D6" s="4">
        <v>129</v>
      </c>
      <c r="E6" s="4" t="str">
        <f>VLOOKUP(A6,HOP!A:L,12,0)</f>
        <v>129.00</v>
      </c>
      <c r="F6" s="4" t="str">
        <f>VLOOKUP(A6,HOP!A:C,3,0)</f>
        <v>2521319</v>
      </c>
      <c r="G6" s="4">
        <f t="shared" si="0"/>
        <v>0</v>
      </c>
      <c r="H6" s="4" t="str">
        <f t="shared" si="1"/>
        <v>，2521319</v>
      </c>
      <c r="I6" s="4" t="str">
        <f>VLOOKUP(A6,HOP!A:U,21,0)</f>
        <v>直连</v>
      </c>
    </row>
    <row r="7" s="4" customFormat="1" spans="1:9">
      <c r="A7" s="5">
        <v>17835837899</v>
      </c>
      <c r="B7" s="6">
        <v>44675</v>
      </c>
      <c r="C7" s="6">
        <v>44676</v>
      </c>
      <c r="D7" s="4">
        <v>129</v>
      </c>
      <c r="E7" s="4" t="str">
        <f>VLOOKUP(A7,HOP!A:L,12,0)</f>
        <v>129.00</v>
      </c>
      <c r="F7" s="4" t="str">
        <f>VLOOKUP(A7,HOP!A:C,3,0)</f>
        <v>2521327</v>
      </c>
      <c r="G7" s="4">
        <f t="shared" si="0"/>
        <v>0</v>
      </c>
      <c r="H7" s="4" t="str">
        <f t="shared" si="1"/>
        <v>，2521327</v>
      </c>
      <c r="I7" s="4" t="str">
        <f>VLOOKUP(A7,HOP!A:U,21,0)</f>
        <v>直连</v>
      </c>
    </row>
    <row r="8" s="4" customFormat="1" spans="1:9">
      <c r="A8" s="5">
        <v>17838093243</v>
      </c>
      <c r="B8" s="6">
        <v>44675</v>
      </c>
      <c r="C8" s="6">
        <v>44676</v>
      </c>
      <c r="D8" s="4">
        <v>148</v>
      </c>
      <c r="E8" s="4" t="str">
        <f>VLOOKUP(A8,HOP!A:L,12,0)</f>
        <v>148.00</v>
      </c>
      <c r="F8" s="4" t="str">
        <f>VLOOKUP(A8,HOP!A:C,3,0)</f>
        <v>2522465</v>
      </c>
      <c r="G8" s="4">
        <f t="shared" si="0"/>
        <v>0</v>
      </c>
      <c r="H8" s="4" t="str">
        <f t="shared" si="1"/>
        <v>，2522465</v>
      </c>
      <c r="I8" s="4" t="str">
        <f>VLOOKUP(A8,HOP!A:U,21,0)</f>
        <v>直连</v>
      </c>
    </row>
    <row r="9" s="4" customFormat="1" spans="1:9">
      <c r="A9" s="5">
        <v>17838385856</v>
      </c>
      <c r="B9" s="6">
        <v>44675</v>
      </c>
      <c r="C9" s="6">
        <v>44676</v>
      </c>
      <c r="D9" s="4">
        <v>101</v>
      </c>
      <c r="E9" s="4" t="str">
        <f>VLOOKUP(A9,HOP!A:L,12,0)</f>
        <v>101.00</v>
      </c>
      <c r="F9" s="4" t="str">
        <f>VLOOKUP(A9,HOP!A:C,3,0)</f>
        <v>2522604</v>
      </c>
      <c r="G9" s="4">
        <f t="shared" si="0"/>
        <v>0</v>
      </c>
      <c r="H9" s="4" t="str">
        <f t="shared" si="1"/>
        <v>，2522604</v>
      </c>
      <c r="I9" s="4" t="str">
        <f>VLOOKUP(A9,HOP!A:U,21,0)</f>
        <v>直连</v>
      </c>
    </row>
    <row r="10" s="4" customFormat="1" spans="1:9">
      <c r="A10" s="5">
        <v>17838505935</v>
      </c>
      <c r="B10" s="6">
        <v>44675</v>
      </c>
      <c r="C10" s="6">
        <v>44676</v>
      </c>
      <c r="D10" s="4">
        <v>76</v>
      </c>
      <c r="E10" s="4" t="str">
        <f>VLOOKUP(A10,HOP!A:L,12,0)</f>
        <v>76.00</v>
      </c>
      <c r="F10" s="4" t="str">
        <f>VLOOKUP(A10,HOP!A:C,3,0)</f>
        <v>2522662</v>
      </c>
      <c r="G10" s="4">
        <f t="shared" si="0"/>
        <v>0</v>
      </c>
      <c r="H10" s="4" t="str">
        <f t="shared" si="1"/>
        <v>，2522662</v>
      </c>
      <c r="I10" s="4" t="str">
        <f>VLOOKUP(A10,HOP!A:U,21,0)</f>
        <v>直连</v>
      </c>
    </row>
    <row r="11" s="4" customFormat="1" spans="1:9">
      <c r="A11" s="5">
        <v>17838582284</v>
      </c>
      <c r="B11" s="6">
        <v>44675</v>
      </c>
      <c r="C11" s="6">
        <v>44676</v>
      </c>
      <c r="D11" s="4">
        <v>251</v>
      </c>
      <c r="E11" s="4" t="str">
        <f>VLOOKUP(A11,HOP!A:L,12,0)</f>
        <v>251.00</v>
      </c>
      <c r="F11" s="4" t="str">
        <f>VLOOKUP(A11,HOP!A:C,3,0)</f>
        <v>2522693</v>
      </c>
      <c r="G11" s="4">
        <f t="shared" si="0"/>
        <v>0</v>
      </c>
      <c r="H11" s="4" t="str">
        <f t="shared" si="1"/>
        <v>，2522693</v>
      </c>
      <c r="I11" s="4" t="str">
        <f>VLOOKUP(A11,HOP!A:U,21,0)</f>
        <v>直连</v>
      </c>
    </row>
    <row r="12" s="4" customFormat="1" spans="1:9">
      <c r="A12" s="5">
        <v>17838679722</v>
      </c>
      <c r="B12" s="6">
        <v>44675</v>
      </c>
      <c r="C12" s="6">
        <v>44676</v>
      </c>
      <c r="D12" s="4">
        <v>59</v>
      </c>
      <c r="E12" s="4" t="str">
        <f>VLOOKUP(A12,HOP!A:L,12,0)</f>
        <v>59.00</v>
      </c>
      <c r="F12" s="4" t="str">
        <f>VLOOKUP(A12,HOP!A:C,3,0)</f>
        <v>2522739</v>
      </c>
      <c r="G12" s="4">
        <f t="shared" si="0"/>
        <v>0</v>
      </c>
      <c r="H12" s="4" t="str">
        <f t="shared" si="1"/>
        <v>，2522739</v>
      </c>
      <c r="I12" s="4" t="str">
        <f>VLOOKUP(A12,HOP!A:U,21,0)</f>
        <v>直连</v>
      </c>
    </row>
    <row r="13" s="4" customFormat="1" spans="1:9">
      <c r="A13" s="5">
        <v>17838778319</v>
      </c>
      <c r="B13" s="6">
        <v>44675</v>
      </c>
      <c r="C13" s="6">
        <v>44676</v>
      </c>
      <c r="D13" s="4">
        <v>198</v>
      </c>
      <c r="E13" s="4" t="str">
        <f>VLOOKUP(A13,HOP!A:L,12,0)</f>
        <v>198.00</v>
      </c>
      <c r="F13" s="4" t="str">
        <f>VLOOKUP(A13,HOP!A:C,3,0)</f>
        <v>2522789</v>
      </c>
      <c r="G13" s="4">
        <f t="shared" si="0"/>
        <v>0</v>
      </c>
      <c r="H13" s="4" t="str">
        <f t="shared" si="1"/>
        <v>，2522789</v>
      </c>
      <c r="I13" s="4" t="str">
        <f>VLOOKUP(A13,HOP!A:U,21,0)</f>
        <v>直连</v>
      </c>
    </row>
    <row r="14" s="4" customFormat="1" spans="1:9">
      <c r="A14" s="5">
        <v>17838928013</v>
      </c>
      <c r="B14" s="6">
        <v>44675</v>
      </c>
      <c r="C14" s="6">
        <v>44676</v>
      </c>
      <c r="D14" s="4">
        <v>87</v>
      </c>
      <c r="E14" s="4" t="str">
        <f>VLOOKUP(A14,HOP!A:L,12,0)</f>
        <v>87.00</v>
      </c>
      <c r="F14" s="4" t="str">
        <f>VLOOKUP(A14,HOP!A:C,3,0)</f>
        <v>2522852</v>
      </c>
      <c r="G14" s="4">
        <f t="shared" si="0"/>
        <v>0</v>
      </c>
      <c r="H14" s="4" t="str">
        <f t="shared" si="1"/>
        <v>，2522852</v>
      </c>
      <c r="I14" s="4" t="str">
        <f>VLOOKUP(A14,HOP!A:U,21,0)</f>
        <v>直连</v>
      </c>
    </row>
    <row r="15" s="4" customFormat="1" spans="1:9">
      <c r="A15" s="5">
        <v>17839013273</v>
      </c>
      <c r="B15" s="6">
        <v>44675</v>
      </c>
      <c r="C15" s="6">
        <v>44676</v>
      </c>
      <c r="D15" s="4">
        <v>87</v>
      </c>
      <c r="E15" s="4" t="str">
        <f>VLOOKUP(A15,HOP!A:L,12,0)</f>
        <v>87.00</v>
      </c>
      <c r="F15" s="4" t="str">
        <f>VLOOKUP(A15,HOP!A:C,3,0)</f>
        <v>2522886</v>
      </c>
      <c r="G15" s="4">
        <f t="shared" si="0"/>
        <v>0</v>
      </c>
      <c r="H15" s="4" t="str">
        <f t="shared" si="1"/>
        <v>，2522886</v>
      </c>
      <c r="I15" s="4" t="str">
        <f>VLOOKUP(A15,HOP!A:U,21,0)</f>
        <v>直连</v>
      </c>
    </row>
    <row r="16" s="4" customFormat="1" spans="1:9">
      <c r="A16" s="5">
        <v>17842351647</v>
      </c>
      <c r="B16" s="6">
        <v>44675</v>
      </c>
      <c r="C16" s="6">
        <v>44676</v>
      </c>
      <c r="D16" s="4">
        <v>231</v>
      </c>
      <c r="E16" s="4" t="str">
        <f>VLOOKUP(A16,HOP!A:L,12,0)</f>
        <v>231.00</v>
      </c>
      <c r="F16" s="4" t="str">
        <f>VLOOKUP(A16,HOP!A:C,3,0)</f>
        <v>2522993</v>
      </c>
      <c r="G16" s="4">
        <f t="shared" si="0"/>
        <v>0</v>
      </c>
      <c r="H16" s="4" t="str">
        <f t="shared" si="1"/>
        <v>，2522993</v>
      </c>
      <c r="I16" s="4" t="str">
        <f>VLOOKUP(A16,HOP!A:U,21,0)</f>
        <v>直连</v>
      </c>
    </row>
    <row r="17" s="4" customFormat="1" spans="1:9">
      <c r="A17" s="5">
        <v>17842367022</v>
      </c>
      <c r="B17" s="6">
        <v>44675</v>
      </c>
      <c r="C17" s="6">
        <v>44676</v>
      </c>
      <c r="D17" s="4">
        <v>76</v>
      </c>
      <c r="E17" s="4" t="str">
        <f>VLOOKUP(A17,HOP!A:L,12,0)</f>
        <v>76.00</v>
      </c>
      <c r="F17" s="4" t="str">
        <f>VLOOKUP(A17,HOP!A:C,3,0)</f>
        <v>2522998</v>
      </c>
      <c r="G17" s="4">
        <f t="shared" si="0"/>
        <v>0</v>
      </c>
      <c r="H17" s="4" t="str">
        <f t="shared" si="1"/>
        <v>，2522998</v>
      </c>
      <c r="I17" s="4" t="str">
        <f>VLOOKUP(A17,HOP!A:U,21,0)</f>
        <v>直连</v>
      </c>
    </row>
    <row r="18" s="4" customFormat="1" spans="1:9">
      <c r="A18" s="5">
        <v>17842393681</v>
      </c>
      <c r="B18" s="6">
        <v>44675</v>
      </c>
      <c r="C18" s="6">
        <v>44676</v>
      </c>
      <c r="D18" s="4">
        <v>128</v>
      </c>
      <c r="E18" s="4" t="str">
        <f>VLOOKUP(A18,HOP!A:L,12,0)</f>
        <v>128.00</v>
      </c>
      <c r="F18" s="4" t="str">
        <f>VLOOKUP(A18,HOP!A:C,3,0)</f>
        <v>2523006</v>
      </c>
      <c r="G18" s="4">
        <f t="shared" si="0"/>
        <v>0</v>
      </c>
      <c r="H18" s="4" t="str">
        <f t="shared" si="1"/>
        <v>，2523006</v>
      </c>
      <c r="I18" s="4" t="str">
        <f>VLOOKUP(A18,HOP!A:U,21,0)</f>
        <v>直连</v>
      </c>
    </row>
    <row r="19" s="4" customFormat="1" spans="1:9">
      <c r="A19" s="5">
        <v>17842431471</v>
      </c>
      <c r="B19" s="6">
        <v>44675</v>
      </c>
      <c r="C19" s="6">
        <v>44676</v>
      </c>
      <c r="D19" s="4">
        <v>76</v>
      </c>
      <c r="E19" s="4" t="str">
        <f>VLOOKUP(A19,HOP!A:L,12,0)</f>
        <v>76.00</v>
      </c>
      <c r="F19" s="4" t="str">
        <f>VLOOKUP(A19,HOP!A:C,3,0)</f>
        <v>2523022</v>
      </c>
      <c r="G19" s="4">
        <f t="shared" si="0"/>
        <v>0</v>
      </c>
      <c r="H19" s="4" t="str">
        <f t="shared" si="1"/>
        <v>，2523022</v>
      </c>
      <c r="I19" s="4" t="str">
        <f>VLOOKUP(A19,HOP!A:U,21,0)</f>
        <v>直连</v>
      </c>
    </row>
    <row r="20" s="4" customFormat="1" hidden="1" spans="1:9">
      <c r="A20" s="5">
        <v>17842587163</v>
      </c>
      <c r="B20" s="6">
        <v>44675</v>
      </c>
      <c r="C20" s="6">
        <v>44676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17842676058</v>
      </c>
      <c r="B21" s="6">
        <v>44675</v>
      </c>
      <c r="C21" s="6">
        <v>44676</v>
      </c>
      <c r="D21" s="4">
        <v>175</v>
      </c>
      <c r="E21" s="4" t="str">
        <f>VLOOKUP(A21,HOP!A:L,12,0)</f>
        <v>175.00</v>
      </c>
      <c r="F21" s="4" t="str">
        <f>VLOOKUP(A21,HOP!A:C,3,0)</f>
        <v>2523116</v>
      </c>
      <c r="G21" s="4">
        <f t="shared" si="0"/>
        <v>0</v>
      </c>
      <c r="H21" s="4" t="str">
        <f t="shared" si="1"/>
        <v>，2523116</v>
      </c>
      <c r="I21" s="4" t="str">
        <f>VLOOKUP(A21,HOP!A:U,21,0)</f>
        <v>直连</v>
      </c>
    </row>
    <row r="22" s="4" customFormat="1" spans="1:9">
      <c r="A22" s="5">
        <v>17843007386</v>
      </c>
      <c r="B22" s="6">
        <v>44675</v>
      </c>
      <c r="C22" s="6">
        <v>44676</v>
      </c>
      <c r="D22" s="4">
        <v>84</v>
      </c>
      <c r="E22" s="4" t="str">
        <f>VLOOKUP(A22,HOP!A:L,12,0)</f>
        <v>84.00</v>
      </c>
      <c r="F22" s="4" t="str">
        <f>VLOOKUP(A22,HOP!A:C,3,0)</f>
        <v>2523279</v>
      </c>
      <c r="G22" s="4">
        <f t="shared" si="0"/>
        <v>0</v>
      </c>
      <c r="H22" s="4" t="str">
        <f t="shared" si="1"/>
        <v>，2523279</v>
      </c>
      <c r="I22" s="4" t="str">
        <f>VLOOKUP(A22,HOP!A:U,21,0)</f>
        <v>直连</v>
      </c>
    </row>
    <row r="23" s="4" customFormat="1" spans="1:9">
      <c r="A23" s="5">
        <v>17843048492</v>
      </c>
      <c r="B23" s="6">
        <v>44675</v>
      </c>
      <c r="C23" s="6">
        <v>44676</v>
      </c>
      <c r="D23" s="4">
        <v>76</v>
      </c>
      <c r="E23" s="4" t="str">
        <f>VLOOKUP(A23,HOP!A:L,12,0)</f>
        <v>76.00</v>
      </c>
      <c r="F23" s="4" t="str">
        <f>VLOOKUP(A23,HOP!A:C,3,0)</f>
        <v>2523291</v>
      </c>
      <c r="G23" s="4">
        <f t="shared" si="0"/>
        <v>0</v>
      </c>
      <c r="H23" s="4" t="str">
        <f t="shared" si="1"/>
        <v>，2523291</v>
      </c>
      <c r="I23" s="4" t="str">
        <f>VLOOKUP(A23,HOP!A:U,21,0)</f>
        <v>直连</v>
      </c>
    </row>
    <row r="24" s="4" customFormat="1" spans="1:9">
      <c r="A24" s="5">
        <v>17843118491</v>
      </c>
      <c r="B24" s="6">
        <v>44675</v>
      </c>
      <c r="C24" s="6">
        <v>44676</v>
      </c>
      <c r="D24" s="4">
        <v>193</v>
      </c>
      <c r="E24" s="4" t="str">
        <f>VLOOKUP(A24,HOP!A:L,12,0)</f>
        <v>193.00</v>
      </c>
      <c r="F24" s="4" t="str">
        <f>VLOOKUP(A24,HOP!A:C,3,0)</f>
        <v>2523320</v>
      </c>
      <c r="G24" s="4">
        <f t="shared" si="0"/>
        <v>0</v>
      </c>
      <c r="H24" s="4" t="str">
        <f t="shared" si="1"/>
        <v>，2523320</v>
      </c>
      <c r="I24" s="4" t="str">
        <f>VLOOKUP(A24,HOP!A:U,21,0)</f>
        <v>直连</v>
      </c>
    </row>
    <row r="25" s="4" customFormat="1" spans="1:9">
      <c r="A25" s="5">
        <v>17843155559</v>
      </c>
      <c r="B25" s="6">
        <v>44675</v>
      </c>
      <c r="C25" s="6">
        <v>44676</v>
      </c>
      <c r="D25" s="4">
        <v>99</v>
      </c>
      <c r="E25" s="4" t="str">
        <f>VLOOKUP(A25,HOP!A:L,12,0)</f>
        <v>99.00</v>
      </c>
      <c r="F25" s="4" t="str">
        <f>VLOOKUP(A25,HOP!A:C,3,0)</f>
        <v>2523335</v>
      </c>
      <c r="G25" s="4">
        <f t="shared" si="0"/>
        <v>0</v>
      </c>
      <c r="H25" s="4" t="str">
        <f t="shared" si="1"/>
        <v>，2523335</v>
      </c>
      <c r="I25" s="4" t="str">
        <f>VLOOKUP(A25,HOP!A:U,21,0)</f>
        <v>直连</v>
      </c>
    </row>
    <row r="26" s="4" customFormat="1" spans="1:9">
      <c r="A26" s="5">
        <v>17526069209</v>
      </c>
      <c r="B26" s="6">
        <v>44621</v>
      </c>
      <c r="C26" s="6">
        <v>44622</v>
      </c>
      <c r="D26" s="4">
        <v>1042</v>
      </c>
      <c r="E26" s="4">
        <v>1042</v>
      </c>
      <c r="F26" s="4">
        <v>2443109</v>
      </c>
      <c r="G26" s="4">
        <f t="shared" si="0"/>
        <v>0</v>
      </c>
      <c r="H26" s="4" t="str">
        <f t="shared" si="1"/>
        <v>，2443109</v>
      </c>
      <c r="I26" s="4" t="e">
        <f>VLOOKUP(A26,HOP!A:U,21,0)</f>
        <v>#N/A</v>
      </c>
    </row>
    <row r="28" spans="4:4">
      <c r="D28" s="4">
        <f>SUM(D2:D27)</f>
        <v>4664</v>
      </c>
    </row>
    <row r="29" spans="4:4">
      <c r="D29" s="4" t="s">
        <v>132</v>
      </c>
    </row>
    <row r="32" spans="1:1">
      <c r="A32" s="4" t="s">
        <v>133</v>
      </c>
    </row>
    <row r="33" spans="1:1">
      <c r="A33" s="4" t="s">
        <v>134</v>
      </c>
    </row>
  </sheetData>
  <autoFilter ref="A1:XFD28">
    <filterColumn colId="3">
      <filters blank="1">
        <filter val="251"/>
        <filter val="193"/>
        <filter val="198"/>
        <filter val="59"/>
        <filter val="99"/>
        <filter val="322"/>
        <filter val="4664"/>
        <filter val="128"/>
        <filter val="129"/>
        <filter val="231"/>
        <filter val="233"/>
        <filter val="175"/>
        <filter val="535"/>
        <filter val="76"/>
        <filter val="101"/>
        <filter val="1042"/>
        <filter val="84"/>
        <filter val="87"/>
        <filter val="1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135</v>
      </c>
      <c r="B1" s="2" t="s">
        <v>136</v>
      </c>
      <c r="C1" s="2" t="s">
        <v>137</v>
      </c>
      <c r="D1" s="2" t="s">
        <v>138</v>
      </c>
      <c r="E1" s="2" t="s">
        <v>13</v>
      </c>
      <c r="F1" s="2" t="s">
        <v>5</v>
      </c>
      <c r="G1" s="2" t="s">
        <v>6</v>
      </c>
      <c r="H1" s="2" t="s">
        <v>139</v>
      </c>
      <c r="I1" s="2" t="s">
        <v>140</v>
      </c>
      <c r="J1" s="2" t="s">
        <v>141</v>
      </c>
      <c r="K1" s="2" t="s">
        <v>142</v>
      </c>
      <c r="L1" s="2" t="s">
        <v>143</v>
      </c>
      <c r="M1" s="2" t="s">
        <v>144</v>
      </c>
      <c r="N1" s="2" t="s">
        <v>145</v>
      </c>
      <c r="O1" s="2" t="s">
        <v>146</v>
      </c>
      <c r="P1" s="2" t="s">
        <v>147</v>
      </c>
      <c r="Q1" s="2" t="s">
        <v>148</v>
      </c>
      <c r="R1" s="2" t="s">
        <v>149</v>
      </c>
      <c r="S1" s="2" t="s">
        <v>150</v>
      </c>
      <c r="T1" s="2" t="s">
        <v>151</v>
      </c>
      <c r="U1" s="2" t="s">
        <v>152</v>
      </c>
    </row>
    <row r="2" s="1" customFormat="1" spans="1:21">
      <c r="A2" s="3">
        <v>17843155559</v>
      </c>
      <c r="B2" s="1" t="s">
        <v>153</v>
      </c>
      <c r="C2" s="1" t="s">
        <v>154</v>
      </c>
      <c r="D2" s="1" t="s">
        <v>155</v>
      </c>
      <c r="E2" s="1" t="s">
        <v>125</v>
      </c>
      <c r="F2" s="1" t="s">
        <v>153</v>
      </c>
      <c r="G2" s="1" t="s">
        <v>156</v>
      </c>
      <c r="H2" s="1" t="s">
        <v>157</v>
      </c>
      <c r="I2" s="1" t="s">
        <v>158</v>
      </c>
      <c r="J2" s="1" t="s">
        <v>159</v>
      </c>
      <c r="K2" s="1" t="s">
        <v>158</v>
      </c>
      <c r="L2" s="1" t="s">
        <v>158</v>
      </c>
      <c r="M2" s="1" t="s">
        <v>160</v>
      </c>
      <c r="N2" s="1" t="s">
        <v>160</v>
      </c>
      <c r="O2" s="1" t="s">
        <v>161</v>
      </c>
      <c r="P2" s="1" t="s">
        <v>162</v>
      </c>
      <c r="Q2" s="1" t="s">
        <v>163</v>
      </c>
      <c r="R2" s="1" t="s">
        <v>164</v>
      </c>
      <c r="S2" s="1" t="s">
        <v>165</v>
      </c>
      <c r="T2" s="1" t="s">
        <v>166</v>
      </c>
      <c r="U2" s="1" t="s">
        <v>167</v>
      </c>
    </row>
    <row r="3" s="1" customFormat="1" spans="1:21">
      <c r="A3" s="3">
        <v>17843118491</v>
      </c>
      <c r="B3" s="1" t="s">
        <v>153</v>
      </c>
      <c r="C3" s="1" t="s">
        <v>168</v>
      </c>
      <c r="D3" s="1" t="s">
        <v>169</v>
      </c>
      <c r="E3" s="1" t="s">
        <v>120</v>
      </c>
      <c r="F3" s="1" t="s">
        <v>153</v>
      </c>
      <c r="G3" s="1" t="s">
        <v>156</v>
      </c>
      <c r="H3" s="1" t="s">
        <v>157</v>
      </c>
      <c r="I3" s="1" t="s">
        <v>170</v>
      </c>
      <c r="J3" s="1" t="s">
        <v>159</v>
      </c>
      <c r="K3" s="1" t="s">
        <v>170</v>
      </c>
      <c r="L3" s="1" t="s">
        <v>170</v>
      </c>
      <c r="M3" s="1" t="s">
        <v>160</v>
      </c>
      <c r="N3" s="1" t="s">
        <v>160</v>
      </c>
      <c r="O3" s="1" t="s">
        <v>161</v>
      </c>
      <c r="P3" s="1" t="s">
        <v>162</v>
      </c>
      <c r="Q3" s="1" t="s">
        <v>163</v>
      </c>
      <c r="R3" s="1" t="s">
        <v>171</v>
      </c>
      <c r="S3" s="1" t="s">
        <v>165</v>
      </c>
      <c r="T3" s="1" t="s">
        <v>166</v>
      </c>
      <c r="U3" s="1" t="s">
        <v>167</v>
      </c>
    </row>
    <row r="4" s="1" customFormat="1" spans="1:21">
      <c r="A4" s="3">
        <v>17843048492</v>
      </c>
      <c r="B4" s="1" t="s">
        <v>153</v>
      </c>
      <c r="C4" s="1" t="s">
        <v>172</v>
      </c>
      <c r="D4" s="1" t="s">
        <v>173</v>
      </c>
      <c r="E4" s="1" t="s">
        <v>116</v>
      </c>
      <c r="F4" s="1" t="s">
        <v>153</v>
      </c>
      <c r="G4" s="1" t="s">
        <v>156</v>
      </c>
      <c r="H4" s="1" t="s">
        <v>157</v>
      </c>
      <c r="I4" s="1" t="s">
        <v>174</v>
      </c>
      <c r="J4" s="1" t="s">
        <v>159</v>
      </c>
      <c r="K4" s="1" t="s">
        <v>174</v>
      </c>
      <c r="L4" s="1" t="s">
        <v>174</v>
      </c>
      <c r="M4" s="1" t="s">
        <v>160</v>
      </c>
      <c r="N4" s="1" t="s">
        <v>160</v>
      </c>
      <c r="O4" s="1" t="s">
        <v>161</v>
      </c>
      <c r="P4" s="1" t="s">
        <v>162</v>
      </c>
      <c r="Q4" s="1" t="s">
        <v>163</v>
      </c>
      <c r="R4" s="1" t="s">
        <v>175</v>
      </c>
      <c r="S4" s="1" t="s">
        <v>165</v>
      </c>
      <c r="T4" s="1" t="s">
        <v>166</v>
      </c>
      <c r="U4" s="1" t="s">
        <v>167</v>
      </c>
    </row>
    <row r="5" s="1" customFormat="1" spans="1:21">
      <c r="A5" s="3">
        <v>17843007386</v>
      </c>
      <c r="B5" s="1" t="s">
        <v>153</v>
      </c>
      <c r="C5" s="1" t="s">
        <v>176</v>
      </c>
      <c r="D5" s="1" t="s">
        <v>177</v>
      </c>
      <c r="E5" s="1" t="s">
        <v>113</v>
      </c>
      <c r="F5" s="1" t="s">
        <v>153</v>
      </c>
      <c r="G5" s="1" t="s">
        <v>156</v>
      </c>
      <c r="H5" s="1" t="s">
        <v>157</v>
      </c>
      <c r="I5" s="1" t="s">
        <v>178</v>
      </c>
      <c r="J5" s="1" t="s">
        <v>159</v>
      </c>
      <c r="K5" s="1" t="s">
        <v>178</v>
      </c>
      <c r="L5" s="1" t="s">
        <v>178</v>
      </c>
      <c r="M5" s="1" t="s">
        <v>160</v>
      </c>
      <c r="N5" s="1" t="s">
        <v>160</v>
      </c>
      <c r="O5" s="1" t="s">
        <v>161</v>
      </c>
      <c r="P5" s="1" t="s">
        <v>162</v>
      </c>
      <c r="Q5" s="1" t="s">
        <v>163</v>
      </c>
      <c r="R5" s="1" t="s">
        <v>179</v>
      </c>
      <c r="S5" s="1" t="s">
        <v>165</v>
      </c>
      <c r="T5" s="1" t="s">
        <v>166</v>
      </c>
      <c r="U5" s="1" t="s">
        <v>167</v>
      </c>
    </row>
    <row r="6" s="1" customFormat="1" spans="1:21">
      <c r="A6" s="3">
        <v>17842676058</v>
      </c>
      <c r="B6" s="1" t="s">
        <v>153</v>
      </c>
      <c r="C6" s="1" t="s">
        <v>180</v>
      </c>
      <c r="D6" s="1" t="s">
        <v>181</v>
      </c>
      <c r="E6" s="1" t="s">
        <v>107</v>
      </c>
      <c r="F6" s="1" t="s">
        <v>153</v>
      </c>
      <c r="G6" s="1" t="s">
        <v>156</v>
      </c>
      <c r="H6" s="1" t="s">
        <v>157</v>
      </c>
      <c r="I6" s="1" t="s">
        <v>182</v>
      </c>
      <c r="J6" s="1" t="s">
        <v>159</v>
      </c>
      <c r="K6" s="1" t="s">
        <v>182</v>
      </c>
      <c r="L6" s="1" t="s">
        <v>182</v>
      </c>
      <c r="M6" s="1" t="s">
        <v>160</v>
      </c>
      <c r="N6" s="1" t="s">
        <v>160</v>
      </c>
      <c r="O6" s="1" t="s">
        <v>161</v>
      </c>
      <c r="P6" s="1" t="s">
        <v>162</v>
      </c>
      <c r="Q6" s="1" t="s">
        <v>163</v>
      </c>
      <c r="R6" s="1" t="s">
        <v>183</v>
      </c>
      <c r="S6" s="1" t="s">
        <v>165</v>
      </c>
      <c r="T6" s="1" t="s">
        <v>166</v>
      </c>
      <c r="U6" s="1" t="s">
        <v>167</v>
      </c>
    </row>
    <row r="7" s="1" customFormat="1" spans="1:21">
      <c r="A7" s="3">
        <v>17842431471</v>
      </c>
      <c r="B7" s="1" t="s">
        <v>153</v>
      </c>
      <c r="C7" s="1" t="s">
        <v>184</v>
      </c>
      <c r="D7" s="1" t="s">
        <v>173</v>
      </c>
      <c r="E7" s="1" t="s">
        <v>100</v>
      </c>
      <c r="F7" s="1" t="s">
        <v>153</v>
      </c>
      <c r="G7" s="1" t="s">
        <v>156</v>
      </c>
      <c r="H7" s="1" t="s">
        <v>157</v>
      </c>
      <c r="I7" s="1" t="s">
        <v>174</v>
      </c>
      <c r="J7" s="1" t="s">
        <v>159</v>
      </c>
      <c r="K7" s="1" t="s">
        <v>174</v>
      </c>
      <c r="L7" s="1" t="s">
        <v>174</v>
      </c>
      <c r="M7" s="1" t="s">
        <v>160</v>
      </c>
      <c r="N7" s="1" t="s">
        <v>160</v>
      </c>
      <c r="O7" s="1" t="s">
        <v>161</v>
      </c>
      <c r="P7" s="1" t="s">
        <v>162</v>
      </c>
      <c r="Q7" s="1" t="s">
        <v>163</v>
      </c>
      <c r="R7" s="1" t="s">
        <v>185</v>
      </c>
      <c r="S7" s="1" t="s">
        <v>165</v>
      </c>
      <c r="T7" s="1" t="s">
        <v>166</v>
      </c>
      <c r="U7" s="1" t="s">
        <v>167</v>
      </c>
    </row>
    <row r="8" s="1" customFormat="1" spans="1:21">
      <c r="A8" s="3">
        <v>17842393681</v>
      </c>
      <c r="B8" s="1" t="s">
        <v>153</v>
      </c>
      <c r="C8" s="1" t="s">
        <v>186</v>
      </c>
      <c r="D8" s="1" t="s">
        <v>187</v>
      </c>
      <c r="E8" s="1" t="s">
        <v>98</v>
      </c>
      <c r="F8" s="1" t="s">
        <v>153</v>
      </c>
      <c r="G8" s="1" t="s">
        <v>156</v>
      </c>
      <c r="H8" s="1" t="s">
        <v>157</v>
      </c>
      <c r="I8" s="1" t="s">
        <v>188</v>
      </c>
      <c r="J8" s="1" t="s">
        <v>159</v>
      </c>
      <c r="K8" s="1" t="s">
        <v>188</v>
      </c>
      <c r="L8" s="1" t="s">
        <v>188</v>
      </c>
      <c r="M8" s="1" t="s">
        <v>160</v>
      </c>
      <c r="N8" s="1" t="s">
        <v>160</v>
      </c>
      <c r="O8" s="1" t="s">
        <v>161</v>
      </c>
      <c r="P8" s="1" t="s">
        <v>162</v>
      </c>
      <c r="Q8" s="1" t="s">
        <v>163</v>
      </c>
      <c r="R8" s="1" t="s">
        <v>189</v>
      </c>
      <c r="S8" s="1" t="s">
        <v>165</v>
      </c>
      <c r="T8" s="1" t="s">
        <v>166</v>
      </c>
      <c r="U8" s="1" t="s">
        <v>167</v>
      </c>
    </row>
    <row r="9" s="1" customFormat="1" spans="1:21">
      <c r="A9" s="3">
        <v>17842367022</v>
      </c>
      <c r="B9" s="1" t="s">
        <v>153</v>
      </c>
      <c r="C9" s="1" t="s">
        <v>190</v>
      </c>
      <c r="D9" s="1" t="s">
        <v>173</v>
      </c>
      <c r="E9" s="1" t="s">
        <v>93</v>
      </c>
      <c r="F9" s="1" t="s">
        <v>153</v>
      </c>
      <c r="G9" s="1" t="s">
        <v>156</v>
      </c>
      <c r="H9" s="1" t="s">
        <v>157</v>
      </c>
      <c r="I9" s="1" t="s">
        <v>174</v>
      </c>
      <c r="J9" s="1" t="s">
        <v>159</v>
      </c>
      <c r="K9" s="1" t="s">
        <v>174</v>
      </c>
      <c r="L9" s="1" t="s">
        <v>174</v>
      </c>
      <c r="M9" s="1" t="s">
        <v>160</v>
      </c>
      <c r="N9" s="1" t="s">
        <v>160</v>
      </c>
      <c r="O9" s="1" t="s">
        <v>161</v>
      </c>
      <c r="P9" s="1" t="s">
        <v>162</v>
      </c>
      <c r="Q9" s="1" t="s">
        <v>163</v>
      </c>
      <c r="R9" s="1" t="s">
        <v>191</v>
      </c>
      <c r="S9" s="1" t="s">
        <v>165</v>
      </c>
      <c r="T9" s="1" t="s">
        <v>166</v>
      </c>
      <c r="U9" s="1" t="s">
        <v>167</v>
      </c>
    </row>
    <row r="10" s="1" customFormat="1" spans="1:21">
      <c r="A10" s="3">
        <v>17842351647</v>
      </c>
      <c r="B10" s="1" t="s">
        <v>153</v>
      </c>
      <c r="C10" s="1" t="s">
        <v>192</v>
      </c>
      <c r="D10" s="1" t="s">
        <v>193</v>
      </c>
      <c r="E10" s="1" t="s">
        <v>90</v>
      </c>
      <c r="F10" s="1" t="s">
        <v>153</v>
      </c>
      <c r="G10" s="1" t="s">
        <v>156</v>
      </c>
      <c r="H10" s="1" t="s">
        <v>157</v>
      </c>
      <c r="I10" s="1" t="s">
        <v>194</v>
      </c>
      <c r="J10" s="1" t="s">
        <v>159</v>
      </c>
      <c r="K10" s="1" t="s">
        <v>194</v>
      </c>
      <c r="L10" s="1" t="s">
        <v>194</v>
      </c>
      <c r="M10" s="1" t="s">
        <v>160</v>
      </c>
      <c r="N10" s="1" t="s">
        <v>160</v>
      </c>
      <c r="O10" s="1" t="s">
        <v>161</v>
      </c>
      <c r="P10" s="1" t="s">
        <v>162</v>
      </c>
      <c r="Q10" s="1" t="s">
        <v>163</v>
      </c>
      <c r="R10" s="1" t="s">
        <v>195</v>
      </c>
      <c r="S10" s="1" t="s">
        <v>165</v>
      </c>
      <c r="T10" s="1" t="s">
        <v>166</v>
      </c>
      <c r="U10" s="1" t="s">
        <v>167</v>
      </c>
    </row>
    <row r="11" s="1" customFormat="1" spans="1:21">
      <c r="A11" s="3">
        <v>17839013273</v>
      </c>
      <c r="B11" s="1" t="s">
        <v>153</v>
      </c>
      <c r="C11" s="1" t="s">
        <v>196</v>
      </c>
      <c r="D11" s="1" t="s">
        <v>197</v>
      </c>
      <c r="E11" s="1" t="s">
        <v>86</v>
      </c>
      <c r="F11" s="1" t="s">
        <v>153</v>
      </c>
      <c r="G11" s="1" t="s">
        <v>156</v>
      </c>
      <c r="H11" s="1" t="s">
        <v>157</v>
      </c>
      <c r="I11" s="1" t="s">
        <v>198</v>
      </c>
      <c r="J11" s="1" t="s">
        <v>159</v>
      </c>
      <c r="K11" s="1" t="s">
        <v>198</v>
      </c>
      <c r="L11" s="1" t="s">
        <v>198</v>
      </c>
      <c r="M11" s="1" t="s">
        <v>160</v>
      </c>
      <c r="N11" s="1" t="s">
        <v>160</v>
      </c>
      <c r="O11" s="1" t="s">
        <v>161</v>
      </c>
      <c r="P11" s="1" t="s">
        <v>162</v>
      </c>
      <c r="Q11" s="1" t="s">
        <v>163</v>
      </c>
      <c r="R11" s="1" t="s">
        <v>199</v>
      </c>
      <c r="S11" s="1" t="s">
        <v>165</v>
      </c>
      <c r="T11" s="1" t="s">
        <v>166</v>
      </c>
      <c r="U11" s="1" t="s">
        <v>167</v>
      </c>
    </row>
    <row r="12" s="1" customFormat="1" spans="1:21">
      <c r="A12" s="3">
        <v>17838928013</v>
      </c>
      <c r="B12" s="1" t="s">
        <v>153</v>
      </c>
      <c r="C12" s="1" t="s">
        <v>200</v>
      </c>
      <c r="D12" s="1" t="s">
        <v>197</v>
      </c>
      <c r="E12" s="1" t="s">
        <v>84</v>
      </c>
      <c r="F12" s="1" t="s">
        <v>153</v>
      </c>
      <c r="G12" s="1" t="s">
        <v>156</v>
      </c>
      <c r="H12" s="1" t="s">
        <v>157</v>
      </c>
      <c r="I12" s="1" t="s">
        <v>198</v>
      </c>
      <c r="J12" s="1" t="s">
        <v>159</v>
      </c>
      <c r="K12" s="1" t="s">
        <v>198</v>
      </c>
      <c r="L12" s="1" t="s">
        <v>198</v>
      </c>
      <c r="M12" s="1" t="s">
        <v>160</v>
      </c>
      <c r="N12" s="1" t="s">
        <v>160</v>
      </c>
      <c r="O12" s="1" t="s">
        <v>161</v>
      </c>
      <c r="P12" s="1" t="s">
        <v>162</v>
      </c>
      <c r="Q12" s="1" t="s">
        <v>163</v>
      </c>
      <c r="R12" s="1" t="s">
        <v>201</v>
      </c>
      <c r="S12" s="1" t="s">
        <v>165</v>
      </c>
      <c r="T12" s="1" t="s">
        <v>166</v>
      </c>
      <c r="U12" s="1" t="s">
        <v>167</v>
      </c>
    </row>
    <row r="13" s="1" customFormat="1" spans="1:21">
      <c r="A13" s="3">
        <v>17838778319</v>
      </c>
      <c r="B13" s="1" t="s">
        <v>153</v>
      </c>
      <c r="C13" s="1" t="s">
        <v>202</v>
      </c>
      <c r="D13" s="1" t="s">
        <v>203</v>
      </c>
      <c r="E13" s="1" t="s">
        <v>80</v>
      </c>
      <c r="F13" s="1" t="s">
        <v>153</v>
      </c>
      <c r="G13" s="1" t="s">
        <v>156</v>
      </c>
      <c r="H13" s="1" t="s">
        <v>157</v>
      </c>
      <c r="I13" s="1" t="s">
        <v>204</v>
      </c>
      <c r="J13" s="1" t="s">
        <v>159</v>
      </c>
      <c r="K13" s="1" t="s">
        <v>204</v>
      </c>
      <c r="L13" s="1" t="s">
        <v>204</v>
      </c>
      <c r="M13" s="1" t="s">
        <v>160</v>
      </c>
      <c r="N13" s="1" t="s">
        <v>160</v>
      </c>
      <c r="O13" s="1" t="s">
        <v>161</v>
      </c>
      <c r="P13" s="1" t="s">
        <v>162</v>
      </c>
      <c r="Q13" s="1" t="s">
        <v>163</v>
      </c>
      <c r="R13" s="1" t="s">
        <v>205</v>
      </c>
      <c r="S13" s="1" t="s">
        <v>165</v>
      </c>
      <c r="T13" s="1" t="s">
        <v>166</v>
      </c>
      <c r="U13" s="1" t="s">
        <v>167</v>
      </c>
    </row>
    <row r="14" s="1" customFormat="1" spans="1:21">
      <c r="A14" s="3">
        <v>17838679722</v>
      </c>
      <c r="B14" s="1" t="s">
        <v>153</v>
      </c>
      <c r="C14" s="1" t="s">
        <v>206</v>
      </c>
      <c r="D14" s="1" t="s">
        <v>207</v>
      </c>
      <c r="E14" s="1" t="s">
        <v>76</v>
      </c>
      <c r="F14" s="1" t="s">
        <v>153</v>
      </c>
      <c r="G14" s="1" t="s">
        <v>156</v>
      </c>
      <c r="H14" s="1" t="s">
        <v>157</v>
      </c>
      <c r="I14" s="1" t="s">
        <v>208</v>
      </c>
      <c r="J14" s="1" t="s">
        <v>159</v>
      </c>
      <c r="K14" s="1" t="s">
        <v>208</v>
      </c>
      <c r="L14" s="1" t="s">
        <v>208</v>
      </c>
      <c r="M14" s="1" t="s">
        <v>160</v>
      </c>
      <c r="N14" s="1" t="s">
        <v>160</v>
      </c>
      <c r="O14" s="1" t="s">
        <v>161</v>
      </c>
      <c r="P14" s="1" t="s">
        <v>162</v>
      </c>
      <c r="Q14" s="1" t="s">
        <v>163</v>
      </c>
      <c r="R14" s="1" t="s">
        <v>209</v>
      </c>
      <c r="S14" s="1" t="s">
        <v>165</v>
      </c>
      <c r="T14" s="1" t="s">
        <v>166</v>
      </c>
      <c r="U14" s="1" t="s">
        <v>167</v>
      </c>
    </row>
    <row r="15" s="1" customFormat="1" spans="1:21">
      <c r="A15" s="3">
        <v>17838582284</v>
      </c>
      <c r="B15" s="1" t="s">
        <v>153</v>
      </c>
      <c r="C15" s="1" t="s">
        <v>210</v>
      </c>
      <c r="D15" s="1" t="s">
        <v>211</v>
      </c>
      <c r="E15" s="1" t="s">
        <v>72</v>
      </c>
      <c r="F15" s="1" t="s">
        <v>153</v>
      </c>
      <c r="G15" s="1" t="s">
        <v>156</v>
      </c>
      <c r="H15" s="1" t="s">
        <v>157</v>
      </c>
      <c r="I15" s="1" t="s">
        <v>212</v>
      </c>
      <c r="J15" s="1" t="s">
        <v>159</v>
      </c>
      <c r="K15" s="1" t="s">
        <v>212</v>
      </c>
      <c r="L15" s="1" t="s">
        <v>212</v>
      </c>
      <c r="M15" s="1" t="s">
        <v>160</v>
      </c>
      <c r="N15" s="1" t="s">
        <v>160</v>
      </c>
      <c r="O15" s="1" t="s">
        <v>161</v>
      </c>
      <c r="P15" s="1" t="s">
        <v>162</v>
      </c>
      <c r="Q15" s="1" t="s">
        <v>163</v>
      </c>
      <c r="R15" s="1" t="s">
        <v>213</v>
      </c>
      <c r="S15" s="1" t="s">
        <v>165</v>
      </c>
      <c r="T15" s="1" t="s">
        <v>166</v>
      </c>
      <c r="U15" s="1" t="s">
        <v>167</v>
      </c>
    </row>
    <row r="16" s="1" customFormat="1" spans="1:21">
      <c r="A16" s="3">
        <v>17838505935</v>
      </c>
      <c r="B16" s="1" t="s">
        <v>153</v>
      </c>
      <c r="C16" s="1" t="s">
        <v>214</v>
      </c>
      <c r="D16" s="1" t="s">
        <v>173</v>
      </c>
      <c r="E16" s="1" t="s">
        <v>68</v>
      </c>
      <c r="F16" s="1" t="s">
        <v>153</v>
      </c>
      <c r="G16" s="1" t="s">
        <v>156</v>
      </c>
      <c r="H16" s="1" t="s">
        <v>157</v>
      </c>
      <c r="I16" s="1" t="s">
        <v>174</v>
      </c>
      <c r="J16" s="1" t="s">
        <v>159</v>
      </c>
      <c r="K16" s="1" t="s">
        <v>174</v>
      </c>
      <c r="L16" s="1" t="s">
        <v>174</v>
      </c>
      <c r="M16" s="1" t="s">
        <v>160</v>
      </c>
      <c r="N16" s="1" t="s">
        <v>160</v>
      </c>
      <c r="O16" s="1" t="s">
        <v>161</v>
      </c>
      <c r="P16" s="1" t="s">
        <v>162</v>
      </c>
      <c r="Q16" s="1" t="s">
        <v>163</v>
      </c>
      <c r="R16" s="1" t="s">
        <v>215</v>
      </c>
      <c r="S16" s="1" t="s">
        <v>165</v>
      </c>
      <c r="T16" s="1" t="s">
        <v>166</v>
      </c>
      <c r="U16" s="1" t="s">
        <v>167</v>
      </c>
    </row>
    <row r="17" s="1" customFormat="1" spans="1:21">
      <c r="A17" s="3">
        <v>17838385856</v>
      </c>
      <c r="B17" s="1" t="s">
        <v>153</v>
      </c>
      <c r="C17" s="1" t="s">
        <v>216</v>
      </c>
      <c r="D17" s="1" t="s">
        <v>217</v>
      </c>
      <c r="E17" s="1" t="s">
        <v>64</v>
      </c>
      <c r="F17" s="1" t="s">
        <v>153</v>
      </c>
      <c r="G17" s="1" t="s">
        <v>156</v>
      </c>
      <c r="H17" s="1" t="s">
        <v>157</v>
      </c>
      <c r="I17" s="1" t="s">
        <v>218</v>
      </c>
      <c r="J17" s="1" t="s">
        <v>159</v>
      </c>
      <c r="K17" s="1" t="s">
        <v>218</v>
      </c>
      <c r="L17" s="1" t="s">
        <v>218</v>
      </c>
      <c r="M17" s="1" t="s">
        <v>160</v>
      </c>
      <c r="N17" s="1" t="s">
        <v>160</v>
      </c>
      <c r="O17" s="1" t="s">
        <v>161</v>
      </c>
      <c r="P17" s="1" t="s">
        <v>162</v>
      </c>
      <c r="Q17" s="1" t="s">
        <v>163</v>
      </c>
      <c r="R17" s="1" t="s">
        <v>219</v>
      </c>
      <c r="S17" s="1" t="s">
        <v>165</v>
      </c>
      <c r="T17" s="1" t="s">
        <v>166</v>
      </c>
      <c r="U17" s="1" t="s">
        <v>167</v>
      </c>
    </row>
    <row r="18" s="1" customFormat="1" spans="1:21">
      <c r="A18" s="3">
        <v>17838093243</v>
      </c>
      <c r="B18" s="1" t="s">
        <v>153</v>
      </c>
      <c r="C18" s="1" t="s">
        <v>220</v>
      </c>
      <c r="D18" s="1" t="s">
        <v>221</v>
      </c>
      <c r="E18" s="1" t="s">
        <v>60</v>
      </c>
      <c r="F18" s="1" t="s">
        <v>153</v>
      </c>
      <c r="G18" s="1" t="s">
        <v>156</v>
      </c>
      <c r="H18" s="1" t="s">
        <v>157</v>
      </c>
      <c r="I18" s="1" t="s">
        <v>222</v>
      </c>
      <c r="J18" s="1" t="s">
        <v>159</v>
      </c>
      <c r="K18" s="1" t="s">
        <v>222</v>
      </c>
      <c r="L18" s="1" t="s">
        <v>222</v>
      </c>
      <c r="M18" s="1" t="s">
        <v>160</v>
      </c>
      <c r="N18" s="1" t="s">
        <v>160</v>
      </c>
      <c r="O18" s="1" t="s">
        <v>161</v>
      </c>
      <c r="P18" s="1" t="s">
        <v>162</v>
      </c>
      <c r="Q18" s="1" t="s">
        <v>163</v>
      </c>
      <c r="R18" s="1" t="s">
        <v>223</v>
      </c>
      <c r="S18" s="1" t="s">
        <v>165</v>
      </c>
      <c r="T18" s="1" t="s">
        <v>166</v>
      </c>
      <c r="U18" s="1" t="s">
        <v>167</v>
      </c>
    </row>
    <row r="19" s="1" customFormat="1" spans="1:21">
      <c r="A19" s="3">
        <v>17835837899</v>
      </c>
      <c r="B19" s="1" t="s">
        <v>224</v>
      </c>
      <c r="C19" s="1" t="s">
        <v>225</v>
      </c>
      <c r="D19" s="1" t="s">
        <v>226</v>
      </c>
      <c r="E19" s="1" t="s">
        <v>56</v>
      </c>
      <c r="F19" s="1" t="s">
        <v>153</v>
      </c>
      <c r="G19" s="1" t="s">
        <v>156</v>
      </c>
      <c r="H19" s="1" t="s">
        <v>157</v>
      </c>
      <c r="I19" s="1" t="s">
        <v>227</v>
      </c>
      <c r="J19" s="1" t="s">
        <v>159</v>
      </c>
      <c r="K19" s="1" t="s">
        <v>227</v>
      </c>
      <c r="L19" s="1" t="s">
        <v>227</v>
      </c>
      <c r="M19" s="1" t="s">
        <v>160</v>
      </c>
      <c r="N19" s="1" t="s">
        <v>160</v>
      </c>
      <c r="O19" s="1" t="s">
        <v>161</v>
      </c>
      <c r="P19" s="1" t="s">
        <v>162</v>
      </c>
      <c r="Q19" s="1" t="s">
        <v>163</v>
      </c>
      <c r="R19" s="1" t="s">
        <v>228</v>
      </c>
      <c r="S19" s="1" t="s">
        <v>165</v>
      </c>
      <c r="T19" s="1" t="s">
        <v>166</v>
      </c>
      <c r="U19" s="1" t="s">
        <v>167</v>
      </c>
    </row>
    <row r="20" s="1" customFormat="1" spans="1:21">
      <c r="A20" s="3">
        <v>17835828046</v>
      </c>
      <c r="B20" s="1" t="s">
        <v>224</v>
      </c>
      <c r="C20" s="1" t="s">
        <v>229</v>
      </c>
      <c r="D20" s="1" t="s">
        <v>226</v>
      </c>
      <c r="E20" s="1" t="s">
        <v>53</v>
      </c>
      <c r="F20" s="1" t="s">
        <v>153</v>
      </c>
      <c r="G20" s="1" t="s">
        <v>156</v>
      </c>
      <c r="H20" s="1" t="s">
        <v>157</v>
      </c>
      <c r="I20" s="1" t="s">
        <v>227</v>
      </c>
      <c r="J20" s="1" t="s">
        <v>159</v>
      </c>
      <c r="K20" s="1" t="s">
        <v>227</v>
      </c>
      <c r="L20" s="1" t="s">
        <v>227</v>
      </c>
      <c r="M20" s="1" t="s">
        <v>160</v>
      </c>
      <c r="N20" s="1" t="s">
        <v>160</v>
      </c>
      <c r="O20" s="1" t="s">
        <v>161</v>
      </c>
      <c r="P20" s="1" t="s">
        <v>162</v>
      </c>
      <c r="Q20" s="1" t="s">
        <v>163</v>
      </c>
      <c r="R20" s="1" t="s">
        <v>230</v>
      </c>
      <c r="S20" s="1" t="s">
        <v>165</v>
      </c>
      <c r="T20" s="1" t="s">
        <v>166</v>
      </c>
      <c r="U20" s="1" t="s">
        <v>167</v>
      </c>
    </row>
    <row r="21" s="1" customFormat="1" spans="1:21">
      <c r="A21" s="3">
        <v>17831141463</v>
      </c>
      <c r="B21" s="1" t="s">
        <v>231</v>
      </c>
      <c r="C21" s="1" t="s">
        <v>232</v>
      </c>
      <c r="D21" s="1" t="s">
        <v>226</v>
      </c>
      <c r="E21" s="1" t="s">
        <v>49</v>
      </c>
      <c r="F21" s="1" t="s">
        <v>153</v>
      </c>
      <c r="G21" s="1" t="s">
        <v>156</v>
      </c>
      <c r="H21" s="1" t="s">
        <v>157</v>
      </c>
      <c r="I21" s="1" t="s">
        <v>227</v>
      </c>
      <c r="J21" s="1" t="s">
        <v>159</v>
      </c>
      <c r="K21" s="1" t="s">
        <v>227</v>
      </c>
      <c r="L21" s="1" t="s">
        <v>227</v>
      </c>
      <c r="M21" s="1" t="s">
        <v>160</v>
      </c>
      <c r="N21" s="1" t="s">
        <v>160</v>
      </c>
      <c r="O21" s="1" t="s">
        <v>161</v>
      </c>
      <c r="P21" s="1" t="s">
        <v>162</v>
      </c>
      <c r="Q21" s="1" t="s">
        <v>163</v>
      </c>
      <c r="R21" s="1" t="s">
        <v>233</v>
      </c>
      <c r="S21" s="1" t="s">
        <v>165</v>
      </c>
      <c r="T21" s="1" t="s">
        <v>166</v>
      </c>
      <c r="U21" s="1" t="s">
        <v>167</v>
      </c>
    </row>
    <row r="22" s="1" customFormat="1" spans="1:21">
      <c r="A22" s="3">
        <v>17830772344</v>
      </c>
      <c r="B22" s="1" t="s">
        <v>231</v>
      </c>
      <c r="C22" s="1" t="s">
        <v>234</v>
      </c>
      <c r="D22" s="1" t="s">
        <v>235</v>
      </c>
      <c r="E22" s="1" t="s">
        <v>45</v>
      </c>
      <c r="F22" s="1" t="s">
        <v>224</v>
      </c>
      <c r="G22" s="1" t="s">
        <v>156</v>
      </c>
      <c r="H22" s="1" t="s">
        <v>157</v>
      </c>
      <c r="I22" s="1" t="s">
        <v>236</v>
      </c>
      <c r="J22" s="1" t="s">
        <v>159</v>
      </c>
      <c r="K22" s="1" t="s">
        <v>236</v>
      </c>
      <c r="L22" s="1" t="s">
        <v>236</v>
      </c>
      <c r="M22" s="1" t="s">
        <v>160</v>
      </c>
      <c r="N22" s="1" t="s">
        <v>160</v>
      </c>
      <c r="O22" s="1" t="s">
        <v>161</v>
      </c>
      <c r="P22" s="1" t="s">
        <v>162</v>
      </c>
      <c r="Q22" s="1" t="s">
        <v>163</v>
      </c>
      <c r="R22" s="1" t="s">
        <v>237</v>
      </c>
      <c r="S22" s="1" t="s">
        <v>165</v>
      </c>
      <c r="T22" s="1" t="s">
        <v>166</v>
      </c>
      <c r="U22" s="1" t="s">
        <v>167</v>
      </c>
    </row>
    <row r="23" s="1" customFormat="1" spans="1:21">
      <c r="A23" s="3">
        <v>17822937838</v>
      </c>
      <c r="B23" s="1" t="s">
        <v>238</v>
      </c>
      <c r="C23" s="1" t="s">
        <v>239</v>
      </c>
      <c r="D23" s="1" t="s">
        <v>240</v>
      </c>
      <c r="E23" s="1" t="s">
        <v>241</v>
      </c>
      <c r="F23" s="1" t="s">
        <v>153</v>
      </c>
      <c r="G23" s="1" t="s">
        <v>156</v>
      </c>
      <c r="H23" s="1" t="s">
        <v>157</v>
      </c>
      <c r="I23" s="1" t="s">
        <v>242</v>
      </c>
      <c r="J23" s="1" t="s">
        <v>159</v>
      </c>
      <c r="K23" s="1" t="s">
        <v>242</v>
      </c>
      <c r="L23" s="1" t="s">
        <v>242</v>
      </c>
      <c r="M23" s="1" t="s">
        <v>160</v>
      </c>
      <c r="N23" s="1" t="s">
        <v>160</v>
      </c>
      <c r="O23" s="1" t="s">
        <v>161</v>
      </c>
      <c r="P23" s="1" t="s">
        <v>162</v>
      </c>
      <c r="Q23" s="1" t="s">
        <v>163</v>
      </c>
      <c r="R23" s="1" t="s">
        <v>243</v>
      </c>
      <c r="S23" s="1" t="s">
        <v>165</v>
      </c>
      <c r="T23" s="1" t="s">
        <v>166</v>
      </c>
      <c r="U23" s="1" t="s">
        <v>167</v>
      </c>
    </row>
    <row r="24" s="1" customFormat="1" spans="1:21">
      <c r="A24" s="3">
        <v>17782105072</v>
      </c>
      <c r="B24" s="1" t="s">
        <v>244</v>
      </c>
      <c r="C24" s="1" t="s">
        <v>245</v>
      </c>
      <c r="D24" s="1" t="s">
        <v>246</v>
      </c>
      <c r="E24" s="1" t="s">
        <v>247</v>
      </c>
      <c r="F24" s="1" t="s">
        <v>153</v>
      </c>
      <c r="G24" s="1" t="s">
        <v>156</v>
      </c>
      <c r="H24" s="1" t="s">
        <v>157</v>
      </c>
      <c r="I24" s="1" t="s">
        <v>248</v>
      </c>
      <c r="J24" s="1" t="s">
        <v>159</v>
      </c>
      <c r="K24" s="1" t="s">
        <v>248</v>
      </c>
      <c r="L24" s="1" t="s">
        <v>248</v>
      </c>
      <c r="M24" s="1" t="s">
        <v>160</v>
      </c>
      <c r="N24" s="1" t="s">
        <v>160</v>
      </c>
      <c r="O24" s="1" t="s">
        <v>161</v>
      </c>
      <c r="P24" s="1" t="s">
        <v>162</v>
      </c>
      <c r="Q24" s="1" t="s">
        <v>163</v>
      </c>
      <c r="R24" s="1" t="s">
        <v>249</v>
      </c>
      <c r="S24" s="1" t="s">
        <v>165</v>
      </c>
      <c r="T24" s="1" t="s">
        <v>166</v>
      </c>
      <c r="U24" s="1" t="s">
        <v>167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2022-05-10T01:28:06Z</dcterms:created>
  <dcterms:modified xsi:type="dcterms:W3CDTF">2022-05-10T01:35:11Z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3913F2C5DC7449DB9A71AD07FE81B738</vt:lpwstr>
  </property>
  <property fmtid="{D5CDD505-2E9C-101B-9397-08002B2CF9AE}" pid="3" name="KSOProductBuildVer">
    <vt:lpwstr>2052-11.1.0.11636</vt:lpwstr>
  </property>
</Properties>
</file>