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对账!$1:$37</definedName>
  </definedNames>
  <calcPr calcId="144525"/>
</workbook>
</file>

<file path=xl/sharedStrings.xml><?xml version="1.0" encoding="utf-8"?>
<sst xmlns="http://schemas.openxmlformats.org/spreadsheetml/2006/main" count="920" uniqueCount="365">
  <si>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</si>
  <si>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</si>
  <si>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</si>
  <si>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</si>
  <si>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</si>
  <si>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</si>
  <si>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</si>
  <si>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</si>
  <si>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</si>
  <si>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</si>
  <si>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</si>
  <si>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</si>
  <si>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</si>
  <si>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</si>
  <si>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</si>
  <si>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</si>
  <si>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</si>
  <si>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</si>
  <si>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</si>
  <si>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</si>
  <si>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</si>
  <si>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</si>
  <si>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</si>
  <si>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</si>
  <si>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</si>
  <si>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17264333523	</t>
  </si>
  <si>
    <t>Ctrip</t>
  </si>
  <si>
    <t>正常</t>
  </si>
  <si>
    <t>[西米谷]正大远景宾馆(Grand Vista Hotel)(40076340)</t>
  </si>
  <si>
    <t>豪华2张双人床房&lt;不退款&gt;&lt;2人入住&gt;</t>
  </si>
  <si>
    <t>USD</t>
  </si>
  <si>
    <t>Winterburn/Tina,Winterburn/Jeff</t>
  </si>
  <si>
    <t>CA5326220510USD</t>
  </si>
  <si>
    <t>未提现</t>
  </si>
  <si>
    <t>携程开票</t>
  </si>
  <si>
    <t xml:space="preserve">2411631	</t>
  </si>
  <si>
    <t xml:space="preserve">	</t>
  </si>
  <si>
    <t xml:space="preserve">17376788260	</t>
  </si>
  <si>
    <t>[科尔多瓦]科尔多瓦中心酒店(Hotel Cordoba Center)(37219369)</t>
  </si>
  <si>
    <t>标准房&lt;不退款&gt;&lt;2人入住&gt;</t>
  </si>
  <si>
    <t>Pasquinet/Elodie</t>
  </si>
  <si>
    <t xml:space="preserve">2420244	</t>
  </si>
  <si>
    <t xml:space="preserve">176056	</t>
  </si>
  <si>
    <t xml:space="preserve">17728613092	</t>
  </si>
  <si>
    <t>[安特卫普]安特卫普中心世纪酒店(Century Hotel Antwerpen Centrum)(37202439)</t>
  </si>
  <si>
    <t>双床房&lt;不退款&gt;&lt;2人入住&gt;</t>
  </si>
  <si>
    <t>Reperant/Eric</t>
  </si>
  <si>
    <t xml:space="preserve">17798029479	</t>
  </si>
  <si>
    <t>[巴厘岛]巴厘岛金色郁金香继能度假酒店(Golden Tulip Jineng Resort Bali)(39051250)</t>
  </si>
  <si>
    <t>池景豪华房&lt;不退款&gt;&lt;2人入住&gt;</t>
  </si>
  <si>
    <t>Prajogo/Tonny,Prajogo/Tonny,Prajogo/Tonny,Prajogo/Tonny,Prajogo/Tonny,Prajogo/Tonny</t>
  </si>
  <si>
    <t xml:space="preserve">2509386	</t>
  </si>
  <si>
    <t xml:space="preserve">192159	</t>
  </si>
  <si>
    <t xml:space="preserve">17798130667	</t>
  </si>
  <si>
    <t>[马德里]马德里托莱多门酒店(Hotel Puerta de Toledo Madrid)(37226850)</t>
  </si>
  <si>
    <t>Pinto Ramos/Maria jose</t>
  </si>
  <si>
    <t xml:space="preserve">17803974472	</t>
  </si>
  <si>
    <t>[威斯敏斯特城]公园大道贝斯沃特酒店(Park Avenue Bayswater Inn)(37206874)</t>
  </si>
  <si>
    <t>大床房&lt;1&gt;&lt;不退款&gt;&lt;2人入住&gt;</t>
  </si>
  <si>
    <t>Diamantopoulou/Aimilia</t>
  </si>
  <si>
    <t xml:space="preserve">2511512	</t>
  </si>
  <si>
    <t xml:space="preserve">1592515	</t>
  </si>
  <si>
    <t xml:space="preserve">17804104359	</t>
  </si>
  <si>
    <t>退单</t>
  </si>
  <si>
    <t>[null](46883244)</t>
  </si>
  <si>
    <t xml:space="preserve">17835499177	</t>
  </si>
  <si>
    <t>[迪拜]迪拜机场智选假日酒店(Holiday Inn Express Dubai Airport)(37200767)</t>
  </si>
  <si>
    <t>WANG/TIAOTIAO</t>
  </si>
  <si>
    <t xml:space="preserve">acknowledge	</t>
  </si>
  <si>
    <t xml:space="preserve">17837814826	</t>
  </si>
  <si>
    <t>[俄克拉何马城]俄克拉何马城21c博物馆酒店(21C Museum Hotel Oklahoma City)(45977434)</t>
  </si>
  <si>
    <t>豪华间&lt;不退款&gt;&lt;2人入住&gt;</t>
  </si>
  <si>
    <t>DeCorse/Nick</t>
  </si>
  <si>
    <t xml:space="preserve">2522310	</t>
  </si>
  <si>
    <t xml:space="preserve">76263864	</t>
  </si>
  <si>
    <t>取消</t>
  </si>
  <si>
    <t xml:space="preserve">17850286923	</t>
  </si>
  <si>
    <t>[勒莫尔]加利福尼亚勒莫尔 6号汽车旅馆(Motel 6 Lemoore, CA)(40089887)</t>
  </si>
  <si>
    <t>标准客房1张大床&lt;不退款&gt;&lt;2人入住&gt;</t>
  </si>
  <si>
    <t>Sanchez/Alejandro</t>
  </si>
  <si>
    <t xml:space="preserve">2525734	</t>
  </si>
  <si>
    <t xml:space="preserve">PY9736MEHS	</t>
  </si>
  <si>
    <t xml:space="preserve">17851206895	</t>
  </si>
  <si>
    <t>[阿布扎比]宜必思阿布扎比门酒店(Ibis Abu Dhabi Gate)(37222527)</t>
  </si>
  <si>
    <t>标准双人床房&lt;不退款&gt;&lt;2人入住&gt;</t>
  </si>
  <si>
    <t>Karima/Abdelaziz</t>
  </si>
  <si>
    <t xml:space="preserve">2526119	</t>
  </si>
  <si>
    <t xml:space="preserve">17871629567	</t>
  </si>
  <si>
    <t>[多伦多]费尔蒙特皇家约克酒店(Fairmont Royal York Hotel)(37197507)</t>
  </si>
  <si>
    <t>费尔蒙客房&lt;不退款&gt;&lt;2人入住&gt;</t>
  </si>
  <si>
    <t>belsito/joseph</t>
  </si>
  <si>
    <t xml:space="preserve">2531373	</t>
  </si>
  <si>
    <t xml:space="preserve">6526254	</t>
  </si>
  <si>
    <t xml:space="preserve">17874851178	</t>
  </si>
  <si>
    <t>[桑福德]桑福德国际机场经济旅馆(Budget Inn Sanford International Airport)(40119687)</t>
  </si>
  <si>
    <t>标准间（两张床）&lt;不退款&gt;&lt;2人入住&gt;</t>
  </si>
  <si>
    <t>Busch/Kelly</t>
  </si>
  <si>
    <t xml:space="preserve">2531819	</t>
  </si>
  <si>
    <t xml:space="preserve">1934482109	</t>
  </si>
  <si>
    <t xml:space="preserve">17877552012	</t>
  </si>
  <si>
    <t>[济州市]济州岛梅生格拉德酒店(Maison Glad Jeju)(70666714)</t>
  </si>
  <si>
    <t>标准双人床房&lt;2人入住&gt;&lt;不退款&gt;</t>
  </si>
  <si>
    <t>Park/Yuni,Yoo/Hyun Soo</t>
  </si>
  <si>
    <t xml:space="preserve">2532804	</t>
  </si>
  <si>
    <t xml:space="preserve">17882829122	</t>
  </si>
  <si>
    <t>[埃奇韦尔]伦敦北华美达酒店(Ramada London North)(39034382)</t>
  </si>
  <si>
    <t>标准双人房&lt;不退款&gt;&lt;2人入住&gt;</t>
  </si>
  <si>
    <t>Danquah/Joseph</t>
  </si>
  <si>
    <t xml:space="preserve">17884469968	</t>
  </si>
  <si>
    <t>[盐湖城]盐湖城机场西品质酒店及套房(Quality Inn &amp; Suites Airport West Salt Lake City)(37214662)</t>
  </si>
  <si>
    <t>无障碍特大床房&lt;2人入住&gt;&lt;不退款&gt;&lt;早餐&gt;</t>
  </si>
  <si>
    <t>Hameed/Nora</t>
  </si>
  <si>
    <t xml:space="preserve">81149006	</t>
  </si>
  <si>
    <t xml:space="preserve">17884702682	</t>
  </si>
  <si>
    <t>[吉隆坡]铂尔曼吉隆坡城市中心大酒店(Pullman Kuala Lumpur City Centre Hotel &amp; Residences)(40721671)</t>
  </si>
  <si>
    <t>Twin/Double room - Premium - De Luxe&lt;不退款&gt;&lt;2人入住&gt;</t>
  </si>
  <si>
    <t>So/Ji Ann</t>
  </si>
  <si>
    <t xml:space="preserve">17885688424	</t>
  </si>
  <si>
    <t>[利兹]韦瑟比哈罗盖特戴斯酒店(Days Inn Wetherby)(44690024)</t>
  </si>
  <si>
    <t>双人房&lt;不退款&gt;&lt;2人入住&gt;</t>
  </si>
  <si>
    <t>Lettman/Daniel</t>
  </si>
  <si>
    <t xml:space="preserve">17885942226	</t>
  </si>
  <si>
    <t>Doshi/Tina</t>
  </si>
  <si>
    <t xml:space="preserve">17886133473	</t>
  </si>
  <si>
    <t>[纽约]梦幻市区酒店(Dream Downtown)(39047687)</t>
  </si>
  <si>
    <t>客房, 1 张特大床 (Bronze)&lt;1&gt;&lt;不退款&gt;&lt;2人入住&gt;</t>
  </si>
  <si>
    <t>smith/ian</t>
  </si>
  <si>
    <t xml:space="preserve">2535763	</t>
  </si>
  <si>
    <t xml:space="preserve">63084SD072801	</t>
  </si>
  <si>
    <t xml:space="preserve">17889319171	</t>
  </si>
  <si>
    <t>[里士满]伯克利酒店(The Berkeley Hotel)(40092464)</t>
  </si>
  <si>
    <t>豪华客房1张特大床&lt;不退款&gt;&lt;2人入住&gt;</t>
  </si>
  <si>
    <t>Liberatore/Colleen Omara</t>
  </si>
  <si>
    <t xml:space="preserve">108568	</t>
  </si>
  <si>
    <t xml:space="preserve">17890864248	</t>
  </si>
  <si>
    <t>[里昂]钟楼里昂中央贝尔奇罗纳酒店(Campanile Lyon Centre - Berges du Rhône)(70666149)</t>
  </si>
  <si>
    <t>新一代双人房&lt;不退款&gt;&lt;2人入住&gt;</t>
  </si>
  <si>
    <t>lacouture/raymond</t>
  </si>
  <si>
    <t xml:space="preserve">33515UC003650	</t>
  </si>
  <si>
    <t xml:space="preserve">17891876970	</t>
  </si>
  <si>
    <t>[多哈]多哈千禧国际酒店(Millennium Hotel Doha)(39050022)</t>
  </si>
  <si>
    <t>普通套房&lt;不退款&gt;&lt;2人入住&gt;</t>
  </si>
  <si>
    <t>Aljayan/Ali,Aljayan/Ali</t>
  </si>
  <si>
    <t xml:space="preserve">17892119729	</t>
  </si>
  <si>
    <t>[京都]京都Gran M’s 酒店 (河原町)(Hotel Gran Ms Kyoto)(37210006)</t>
  </si>
  <si>
    <t>小型双人房&lt;不退款&gt;&lt;2人入住&gt;</t>
  </si>
  <si>
    <t>Gai/Yutei</t>
  </si>
  <si>
    <t xml:space="preserve">2537758	</t>
  </si>
  <si>
    <t xml:space="preserve">17892381084	</t>
  </si>
  <si>
    <t>[茂物市]茂物阿斯顿桑图湖度假村和会议中心(ASTON Sentul Lake Resort &amp; Conference Center)(37211633)</t>
  </si>
  <si>
    <t>豪华池景客房&lt;早餐&gt;&lt;不退款&gt;&lt;2人入住&gt;</t>
  </si>
  <si>
    <t>Wibowo/Sri Cahyati</t>
  </si>
  <si>
    <t xml:space="preserve">17896513949	</t>
  </si>
  <si>
    <t>[哥本哈根]哥本哈根阿奈克斯酒店(Annex Copenhagen)(37203586)</t>
  </si>
  <si>
    <t>双人房公用浴室&lt;2人入住&gt;&lt;不退款&gt;</t>
  </si>
  <si>
    <t>Patrus/Alex</t>
  </si>
  <si>
    <t xml:space="preserve">2539433	</t>
  </si>
  <si>
    <t xml:space="preserve">17897624797	</t>
  </si>
  <si>
    <t>[雷东多海滩]洛杉矶/雷东多比奇海滩希尔顿花园酒店(Hilton Garden Inn Los Angeles/Redondo Beach)(39042662)</t>
  </si>
  <si>
    <t>客房（1张特大床）&lt;不退款&gt;&lt;2人入住&gt;</t>
  </si>
  <si>
    <t>Guerrero /Erik</t>
  </si>
  <si>
    <t xml:space="preserve">2540064	</t>
  </si>
  <si>
    <t xml:space="preserve">17897670664	</t>
  </si>
  <si>
    <t>[巴德胡弗多普]阿姆斯特丹机场科伦敦都市酒店(Corendon Urban Amsterdam Schiphol Airport Hotel)(44697495)</t>
  </si>
  <si>
    <t>都市双床房&lt;不退款&gt;&lt;2人入住&gt;</t>
  </si>
  <si>
    <t>Brown/Bryan George</t>
  </si>
  <si>
    <t xml:space="preserve">2540096	</t>
  </si>
  <si>
    <t>，</t>
  </si>
  <si>
    <t>A220510095241481</t>
  </si>
  <si>
    <t>USD / HKD 当前参考汇率: 7.84969</t>
  </si>
  <si>
    <t>总计：5187 USD/
40716.34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</si>
  <si>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</si>
  <si>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</si>
  <si>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</si>
  <si>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</si>
  <si>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</si>
  <si>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</si>
  <si>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</si>
  <si>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</si>
  <si>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</si>
  <si>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</si>
  <si>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</si>
  <si>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</si>
  <si>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</si>
  <si>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</si>
  <si>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</si>
  <si>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</si>
  <si>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</si>
  <si>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</si>
  <si>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2022-05-06</t>
  </si>
  <si>
    <t>2540096</t>
  </si>
  <si>
    <t>阿姆斯特丹科伦敦村庄酒店</t>
  </si>
  <si>
    <t>Brown Bryan George</t>
  </si>
  <si>
    <t>2022-05-07</t>
  </si>
  <si>
    <t>退房日周结</t>
  </si>
  <si>
    <t>953.61</t>
  </si>
  <si>
    <t>143.00</t>
  </si>
  <si>
    <t>0</t>
  </si>
  <si>
    <t>0.00</t>
  </si>
  <si>
    <t>携程盛景国际直连</t>
  </si>
  <si>
    <t>01.010677</t>
  </si>
  <si>
    <t>2022-05-06 17:45:15</t>
  </si>
  <si>
    <t>否</t>
  </si>
  <si>
    <t>汇智国际旅游发展有限公司</t>
  </si>
  <si>
    <t>直连</t>
  </si>
  <si>
    <t>2540064</t>
  </si>
  <si>
    <t>洛杉矶/雷东多比奇海滩希尔顿花园酒店</t>
  </si>
  <si>
    <t>Guerrero Erik</t>
  </si>
  <si>
    <t>1060.31</t>
  </si>
  <si>
    <t>159.00</t>
  </si>
  <si>
    <t>2022-05-06 17:27:43</t>
  </si>
  <si>
    <t>2539433</t>
  </si>
  <si>
    <t>哥本哈根阿奈克斯酒店</t>
  </si>
  <si>
    <t>Patrus Alex</t>
  </si>
  <si>
    <t>606.84</t>
  </si>
  <si>
    <t>91.00</t>
  </si>
  <si>
    <t>2022-05-06 10:15:59</t>
  </si>
  <si>
    <t>2022-05-05</t>
  </si>
  <si>
    <t>2538001</t>
  </si>
  <si>
    <t>茂物阿斯顿桑图湖度假村和会议中心</t>
  </si>
  <si>
    <t>Wibowo Sri Cahyati</t>
  </si>
  <si>
    <t>881.19</t>
  </si>
  <si>
    <t>133.00</t>
  </si>
  <si>
    <t>2022-05-05 11:35:43</t>
  </si>
  <si>
    <t>2537758</t>
  </si>
  <si>
    <t>京都Gran M’s 酒店 (河原町)</t>
  </si>
  <si>
    <t>Gai Yutei</t>
  </si>
  <si>
    <t>344.53</t>
  </si>
  <si>
    <t>52.00</t>
  </si>
  <si>
    <t>2022-05-05 08:33:30</t>
  </si>
  <si>
    <t>2537527</t>
  </si>
  <si>
    <t>多哈千禧国际酒店</t>
  </si>
  <si>
    <t>Aljayan Ali,Aljayan Ali</t>
  </si>
  <si>
    <t>2424.20</t>
  </si>
  <si>
    <t>366.00</t>
  </si>
  <si>
    <t>2022-05-05 00:52:27</t>
  </si>
  <si>
    <t>2022-05-04</t>
  </si>
  <si>
    <t>2536996</t>
  </si>
  <si>
    <t>钟楼里昂中央贝尔奇罗纳酒店</t>
  </si>
  <si>
    <t>lacouture raymond</t>
  </si>
  <si>
    <t>450.40</t>
  </si>
  <si>
    <t>68.00</t>
  </si>
  <si>
    <t>2022-05-04 17:15:12</t>
  </si>
  <si>
    <t>2022-05-03</t>
  </si>
  <si>
    <t>2535890</t>
  </si>
  <si>
    <t>伯克利酒店</t>
  </si>
  <si>
    <t>Liberatore Colleen Omara</t>
  </si>
  <si>
    <t>1576.39</t>
  </si>
  <si>
    <t>238.00</t>
  </si>
  <si>
    <t>2022-05-03 23:28:14</t>
  </si>
  <si>
    <t>2535763</t>
  </si>
  <si>
    <t>梦幻市区酒店</t>
  </si>
  <si>
    <t>smith ian</t>
  </si>
  <si>
    <t>2735.51</t>
  </si>
  <si>
    <t>413.00</t>
  </si>
  <si>
    <t>2022-05-03 20:55:45</t>
  </si>
  <si>
    <t>2535659</t>
  </si>
  <si>
    <t>伦敦北华美达酒店</t>
  </si>
  <si>
    <t>Doshi Tina</t>
  </si>
  <si>
    <t>317.93</t>
  </si>
  <si>
    <t>48.00</t>
  </si>
  <si>
    <t>2022-05-03 19:22:15</t>
  </si>
  <si>
    <t>2535559</t>
  </si>
  <si>
    <t>威瑟比哈罗盖特戴斯酒店</t>
  </si>
  <si>
    <t>Lettman Daniel</t>
  </si>
  <si>
    <t>602.74</t>
  </si>
  <si>
    <t>2022-05-03 17:35:46</t>
  </si>
  <si>
    <t>2535136</t>
  </si>
  <si>
    <t>铂尔曼吉隆坡城市中心大酒店</t>
  </si>
  <si>
    <t>So Ji Ann</t>
  </si>
  <si>
    <t>1059.76</t>
  </si>
  <si>
    <t>160.00</t>
  </si>
  <si>
    <t>2022-05-03 11:24:43</t>
  </si>
  <si>
    <t>2534986</t>
  </si>
  <si>
    <t>盐湖城机场西品质酒店及套房</t>
  </si>
  <si>
    <t>Hameed Nora</t>
  </si>
  <si>
    <t>1112.75</t>
  </si>
  <si>
    <t>168.00</t>
  </si>
  <si>
    <t>2022-05-03 11:57:16</t>
  </si>
  <si>
    <t>2022-05-02</t>
  </si>
  <si>
    <t>2534199</t>
  </si>
  <si>
    <t>Danquah Joseph</t>
  </si>
  <si>
    <t>317.83</t>
  </si>
  <si>
    <t>2022-05-02 18:16:40</t>
  </si>
  <si>
    <t>2022-05-01</t>
  </si>
  <si>
    <t>2532804</t>
  </si>
  <si>
    <t>济州岛梅生格拉德酒店</t>
  </si>
  <si>
    <t>Park Yuni,Yoo Hyun Soo</t>
  </si>
  <si>
    <t>5396.52</t>
  </si>
  <si>
    <t>815.00</t>
  </si>
  <si>
    <t>2022-05-01 21:16:01</t>
  </si>
  <si>
    <t>2531819</t>
  </si>
  <si>
    <t>桑福德经济客栈</t>
  </si>
  <si>
    <t>Busch Kelly</t>
  </si>
  <si>
    <t>589.31</t>
  </si>
  <si>
    <t>89.00</t>
  </si>
  <si>
    <t>2022-05-01 08:16:25</t>
  </si>
  <si>
    <t>2022-04-30</t>
  </si>
  <si>
    <t>2531373</t>
  </si>
  <si>
    <t>费尔蒙特皇家约克酒店</t>
  </si>
  <si>
    <t>belsito joseph</t>
  </si>
  <si>
    <t>3191.56</t>
  </si>
  <si>
    <t>482.00</t>
  </si>
  <si>
    <t>2022-04-30 20:49:06</t>
  </si>
  <si>
    <t>2022-04-26</t>
  </si>
  <si>
    <t>2526119</t>
  </si>
  <si>
    <t>宜必思阿布扎比门酒店</t>
  </si>
  <si>
    <t>Karima Abdelaziz</t>
  </si>
  <si>
    <t>354.91</t>
  </si>
  <si>
    <t>54.00</t>
  </si>
  <si>
    <t>2022-04-26 21:48:03</t>
  </si>
  <si>
    <t>2525734</t>
  </si>
  <si>
    <t>勒穆尔 6 号汽车旅馆</t>
  </si>
  <si>
    <t>Sanchez Alejandro</t>
  </si>
  <si>
    <t>565.23</t>
  </si>
  <si>
    <t>86.00</t>
  </si>
  <si>
    <t>2022-04-26 16:47:09</t>
  </si>
  <si>
    <t>2022-04-23</t>
  </si>
  <si>
    <t>2521081</t>
  </si>
  <si>
    <t>迪拜国际机场智选假日酒店</t>
  </si>
  <si>
    <t>WANG TIAOTIAO</t>
  </si>
  <si>
    <t>1641.93</t>
  </si>
  <si>
    <t>252.00</t>
  </si>
  <si>
    <t>2022-04-23 03:06:01</t>
  </si>
  <si>
    <t>2022-04-15</t>
  </si>
  <si>
    <t>2511512</t>
  </si>
  <si>
    <t>伦敦海滨酒店</t>
  </si>
  <si>
    <t>Diamantopoulou Aimilia</t>
  </si>
  <si>
    <t>830.83</t>
  </si>
  <si>
    <t>130.00</t>
  </si>
  <si>
    <t>2022-04-15 03:57:42</t>
  </si>
  <si>
    <t>2022-04-13</t>
  </si>
  <si>
    <t>2509477</t>
  </si>
  <si>
    <t>马德里托莱多门酒店</t>
  </si>
  <si>
    <t>Pinto Ramos Maria jose</t>
  </si>
  <si>
    <t>752.84</t>
  </si>
  <si>
    <t>118.00</t>
  </si>
  <si>
    <t>2022-04-13 19:27:53</t>
  </si>
  <si>
    <t>2509386</t>
  </si>
  <si>
    <t>巴厘岛金色郁金香继能度假酒店</t>
  </si>
  <si>
    <t>Prajogo Tonny,Prajogo Tonny,Prajogo Tonny,Prajogo Tonny,Prajogo Tonny,Prajogo Tonny</t>
  </si>
  <si>
    <t>2239.38</t>
  </si>
  <si>
    <t>351.00</t>
  </si>
  <si>
    <t>2022-04-13 18:38:41</t>
  </si>
  <si>
    <t>2022-03-29</t>
  </si>
  <si>
    <t>2487538</t>
  </si>
  <si>
    <t>安特卫普中心世纪酒店</t>
  </si>
  <si>
    <t>Reperant Eric</t>
  </si>
  <si>
    <t>498.15</t>
  </si>
  <si>
    <t>78.00</t>
  </si>
  <si>
    <t>2022-03-29 03:22:52</t>
  </si>
  <si>
    <t>2022-02-17</t>
  </si>
  <si>
    <t>2420244</t>
  </si>
  <si>
    <t>科尔多瓦中心酒店</t>
  </si>
  <si>
    <t>Pasquinet Elodie</t>
  </si>
  <si>
    <t>2705.91</t>
  </si>
  <si>
    <t>426.00</t>
  </si>
  <si>
    <t>2022-02-17 03:39:21</t>
  </si>
  <si>
    <t>2022-02-01</t>
  </si>
  <si>
    <t>2411631</t>
  </si>
  <si>
    <t>正大远景宾馆</t>
  </si>
  <si>
    <t>Winterburn Tina,Winterburn Jeff</t>
  </si>
  <si>
    <t>815.80</t>
  </si>
  <si>
    <t>128.00</t>
  </si>
  <si>
    <t>2022-02-01 14:38:17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</si>
</sst>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7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16" borderId="5" applyNumberFormat="0" applyFon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8" fillId="18" borderId="7" applyNumberFormat="0" applyAlignment="0" applyProtection="0">
      <alignment vertical="center"/>
    </xf>
    <xf numFmtId="0" fontId="21" fillId="18" borderId="2" applyNumberFormat="0" applyAlignment="0" applyProtection="0">
      <alignment vertical="center"/>
    </xf>
    <xf numFmtId="0" fontId="11" fillId="15" borderId="3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0"/>
  <sheetViews>
    <sheetView workbookViewId="0">
      <selection activeCell="C40" sqref="C40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44687</v>
      </c>
      <c r="G2" s="6">
        <v>44688</v>
      </c>
      <c r="H2" s="4">
        <v>1</v>
      </c>
      <c r="I2" s="4">
        <v>1</v>
      </c>
      <c r="J2" s="4">
        <v>1</v>
      </c>
      <c r="K2" s="4" t="s">
        <v>30</v>
      </c>
      <c r="L2" s="4">
        <v>128</v>
      </c>
      <c r="M2" s="4">
        <v>128</v>
      </c>
      <c r="N2" s="4" t="s">
        <v>31</v>
      </c>
      <c r="O2" s="4" t="s">
        <v>32</v>
      </c>
      <c r="P2" s="4" t="s">
        <v>33</v>
      </c>
      <c r="Q2" s="4">
        <v>0</v>
      </c>
      <c r="R2" s="7">
        <v>44593</v>
      </c>
      <c r="S2" s="6">
        <v>44691</v>
      </c>
      <c r="T2" s="4" t="s">
        <v>34</v>
      </c>
      <c r="U2" s="4">
        <v>128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44685</v>
      </c>
      <c r="G3" s="6">
        <v>44688</v>
      </c>
      <c r="H3" s="4">
        <v>1</v>
      </c>
      <c r="I3" s="4">
        <v>3</v>
      </c>
      <c r="J3" s="4">
        <v>3</v>
      </c>
      <c r="K3" s="4" t="s">
        <v>30</v>
      </c>
      <c r="L3" s="4">
        <v>426</v>
      </c>
      <c r="M3" s="4">
        <v>426</v>
      </c>
      <c r="N3" s="4" t="s">
        <v>40</v>
      </c>
      <c r="O3" s="4" t="s">
        <v>32</v>
      </c>
      <c r="P3" s="4" t="s">
        <v>33</v>
      </c>
      <c r="Q3" s="4">
        <v>0</v>
      </c>
      <c r="R3" s="7">
        <v>44609</v>
      </c>
      <c r="S3" s="6">
        <v>44691</v>
      </c>
      <c r="T3" s="4" t="s">
        <v>34</v>
      </c>
      <c r="U3" s="4">
        <v>426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44687</v>
      </c>
      <c r="G4" s="6">
        <v>44688</v>
      </c>
      <c r="H4" s="4">
        <v>1</v>
      </c>
      <c r="I4" s="4">
        <v>1</v>
      </c>
      <c r="J4" s="4">
        <v>1</v>
      </c>
      <c r="K4" s="4" t="s">
        <v>30</v>
      </c>
      <c r="L4" s="4">
        <v>78</v>
      </c>
      <c r="M4" s="4">
        <v>78</v>
      </c>
      <c r="N4" s="4" t="s">
        <v>46</v>
      </c>
      <c r="O4" s="4" t="s">
        <v>32</v>
      </c>
      <c r="P4" s="4" t="s">
        <v>33</v>
      </c>
      <c r="Q4" s="4">
        <v>0</v>
      </c>
      <c r="R4" s="7">
        <v>44649</v>
      </c>
      <c r="S4" s="6">
        <v>44691</v>
      </c>
      <c r="T4" s="4" t="s">
        <v>34</v>
      </c>
      <c r="U4" s="4">
        <v>78</v>
      </c>
      <c r="V4" s="4">
        <v>0</v>
      </c>
      <c r="W4" s="4">
        <v>0</v>
      </c>
      <c r="X4" s="4" t="s">
        <v>36</v>
      </c>
      <c r="Y4" s="4" t="s">
        <v>36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44685</v>
      </c>
      <c r="G5" s="6">
        <v>44688</v>
      </c>
      <c r="H5" s="4">
        <v>3</v>
      </c>
      <c r="I5" s="4">
        <v>3</v>
      </c>
      <c r="J5" s="4">
        <v>9</v>
      </c>
      <c r="K5" s="4" t="s">
        <v>30</v>
      </c>
      <c r="L5" s="4">
        <v>351</v>
      </c>
      <c r="M5" s="4">
        <v>351</v>
      </c>
      <c r="N5" s="4" t="s">
        <v>50</v>
      </c>
      <c r="O5" s="4" t="s">
        <v>32</v>
      </c>
      <c r="P5" s="4" t="s">
        <v>33</v>
      </c>
      <c r="Q5" s="4">
        <v>0</v>
      </c>
      <c r="R5" s="7">
        <v>44664</v>
      </c>
      <c r="S5" s="6">
        <v>44691</v>
      </c>
      <c r="T5" s="4" t="s">
        <v>34</v>
      </c>
      <c r="U5" s="4">
        <v>351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39</v>
      </c>
      <c r="F6" s="6">
        <v>44687</v>
      </c>
      <c r="G6" s="6">
        <v>44688</v>
      </c>
      <c r="H6" s="4">
        <v>1</v>
      </c>
      <c r="I6" s="4">
        <v>1</v>
      </c>
      <c r="J6" s="4">
        <v>1</v>
      </c>
      <c r="K6" s="4" t="s">
        <v>30</v>
      </c>
      <c r="L6" s="4">
        <v>118</v>
      </c>
      <c r="M6" s="4">
        <v>118</v>
      </c>
      <c r="N6" s="4" t="s">
        <v>55</v>
      </c>
      <c r="O6" s="4" t="s">
        <v>32</v>
      </c>
      <c r="P6" s="4" t="s">
        <v>33</v>
      </c>
      <c r="Q6" s="4">
        <v>0</v>
      </c>
      <c r="R6" s="7">
        <v>44664</v>
      </c>
      <c r="S6" s="6">
        <v>44691</v>
      </c>
      <c r="T6" s="4" t="s">
        <v>34</v>
      </c>
      <c r="U6" s="4">
        <v>118</v>
      </c>
      <c r="V6" s="4">
        <v>0</v>
      </c>
      <c r="W6" s="4">
        <v>0</v>
      </c>
      <c r="X6" s="4" t="s">
        <v>36</v>
      </c>
      <c r="Y6" s="4" t="s">
        <v>36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44687</v>
      </c>
      <c r="G7" s="6">
        <v>44688</v>
      </c>
      <c r="H7" s="4">
        <v>1</v>
      </c>
      <c r="I7" s="4">
        <v>1</v>
      </c>
      <c r="J7" s="4">
        <v>1</v>
      </c>
      <c r="K7" s="4" t="s">
        <v>30</v>
      </c>
      <c r="L7" s="4">
        <v>130</v>
      </c>
      <c r="M7" s="4">
        <v>130</v>
      </c>
      <c r="N7" s="4" t="s">
        <v>59</v>
      </c>
      <c r="O7" s="4" t="s">
        <v>32</v>
      </c>
      <c r="P7" s="4" t="s">
        <v>33</v>
      </c>
      <c r="Q7" s="4">
        <v>0</v>
      </c>
      <c r="R7" s="7">
        <v>44666</v>
      </c>
      <c r="S7" s="6">
        <v>44691</v>
      </c>
      <c r="T7" s="4" t="s">
        <v>34</v>
      </c>
      <c r="U7" s="4">
        <v>130</v>
      </c>
      <c r="V7" s="4">
        <v>0</v>
      </c>
      <c r="W7" s="4">
        <v>0</v>
      </c>
      <c r="X7" s="4" t="s">
        <v>60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63</v>
      </c>
      <c r="D8" s="4" t="s">
        <v>64</v>
      </c>
      <c r="E8" s="4"/>
      <c r="F8" s="6">
        <v>44687</v>
      </c>
      <c r="G8" s="6">
        <v>44688</v>
      </c>
      <c r="H8" s="4">
        <v>0</v>
      </c>
      <c r="I8" s="4">
        <v>1</v>
      </c>
      <c r="J8" s="4">
        <v>0</v>
      </c>
      <c r="K8" s="4" t="s">
        <v>30</v>
      </c>
      <c r="L8" s="4">
        <v>0</v>
      </c>
      <c r="M8" s="4">
        <v>0</v>
      </c>
      <c r="N8" s="4"/>
      <c r="O8" s="4" t="s">
        <v>32</v>
      </c>
      <c r="P8" s="4" t="s">
        <v>33</v>
      </c>
      <c r="Q8" s="4">
        <v>0</v>
      </c>
      <c r="R8" s="7">
        <v>44666</v>
      </c>
      <c r="S8" s="6">
        <v>44691</v>
      </c>
      <c r="T8" s="4" t="s">
        <v>34</v>
      </c>
      <c r="U8" s="4">
        <v>0</v>
      </c>
      <c r="V8" s="4">
        <v>0</v>
      </c>
      <c r="W8" s="4">
        <v>0</v>
      </c>
      <c r="X8" s="4" t="s">
        <v>36</v>
      </c>
      <c r="Y8" s="4" t="s">
        <v>36</v>
      </c>
    </row>
    <row r="9" s="4" customFormat="1" spans="1:25">
      <c r="A9" s="4" t="s">
        <v>65</v>
      </c>
      <c r="B9" s="4" t="s">
        <v>26</v>
      </c>
      <c r="C9" s="4" t="s">
        <v>27</v>
      </c>
      <c r="D9" s="4" t="s">
        <v>66</v>
      </c>
      <c r="E9" s="4" t="s">
        <v>39</v>
      </c>
      <c r="F9" s="6">
        <v>44681</v>
      </c>
      <c r="G9" s="6">
        <v>44688</v>
      </c>
      <c r="H9" s="4">
        <v>1</v>
      </c>
      <c r="I9" s="4">
        <v>7</v>
      </c>
      <c r="J9" s="4">
        <v>7</v>
      </c>
      <c r="K9" s="4" t="s">
        <v>30</v>
      </c>
      <c r="L9" s="4">
        <v>252</v>
      </c>
      <c r="M9" s="4">
        <v>252</v>
      </c>
      <c r="N9" s="4" t="s">
        <v>67</v>
      </c>
      <c r="O9" s="4" t="s">
        <v>32</v>
      </c>
      <c r="P9" s="4" t="s">
        <v>33</v>
      </c>
      <c r="Q9" s="4">
        <v>0</v>
      </c>
      <c r="R9" s="7">
        <v>44674</v>
      </c>
      <c r="S9" s="6">
        <v>44691</v>
      </c>
      <c r="T9" s="4" t="s">
        <v>34</v>
      </c>
      <c r="U9" s="4">
        <v>252</v>
      </c>
      <c r="V9" s="4">
        <v>0</v>
      </c>
      <c r="W9" s="4">
        <v>0</v>
      </c>
      <c r="X9" s="4" t="s">
        <v>36</v>
      </c>
      <c r="Y9" s="4" t="s">
        <v>68</v>
      </c>
    </row>
    <row r="10" s="4" customFormat="1" spans="1:25">
      <c r="A10" s="4" t="s">
        <v>69</v>
      </c>
      <c r="B10" s="4" t="s">
        <v>26</v>
      </c>
      <c r="C10" s="4" t="s">
        <v>27</v>
      </c>
      <c r="D10" s="4" t="s">
        <v>70</v>
      </c>
      <c r="E10" s="4" t="s">
        <v>71</v>
      </c>
      <c r="F10" s="6">
        <v>44687</v>
      </c>
      <c r="G10" s="6">
        <v>44688</v>
      </c>
      <c r="H10" s="4">
        <v>1</v>
      </c>
      <c r="I10" s="4">
        <v>1</v>
      </c>
      <c r="J10" s="4">
        <v>1</v>
      </c>
      <c r="K10" s="4" t="s">
        <v>30</v>
      </c>
      <c r="L10" s="4">
        <v>150</v>
      </c>
      <c r="M10" s="4">
        <v>150</v>
      </c>
      <c r="N10" s="4" t="s">
        <v>72</v>
      </c>
      <c r="O10" s="4" t="s">
        <v>32</v>
      </c>
      <c r="P10" s="4" t="s">
        <v>33</v>
      </c>
      <c r="Q10" s="4">
        <v>0</v>
      </c>
      <c r="R10" s="7">
        <v>44674</v>
      </c>
      <c r="S10" s="6">
        <v>44691</v>
      </c>
      <c r="T10" s="4" t="s">
        <v>34</v>
      </c>
      <c r="U10" s="4">
        <v>150</v>
      </c>
      <c r="V10" s="4">
        <v>0</v>
      </c>
      <c r="W10" s="4">
        <v>0</v>
      </c>
      <c r="X10" s="4" t="s">
        <v>73</v>
      </c>
      <c r="Y10" s="4" t="s">
        <v>74</v>
      </c>
    </row>
    <row r="11" s="4" customFormat="1" spans="1:25">
      <c r="A11" s="4" t="s">
        <v>69</v>
      </c>
      <c r="B11" s="4" t="s">
        <v>26</v>
      </c>
      <c r="C11" s="4" t="s">
        <v>75</v>
      </c>
      <c r="D11" s="4" t="s">
        <v>70</v>
      </c>
      <c r="E11" s="4" t="s">
        <v>71</v>
      </c>
      <c r="F11" s="6">
        <v>44687</v>
      </c>
      <c r="G11" s="6">
        <v>44688</v>
      </c>
      <c r="H11" s="4">
        <v>1</v>
      </c>
      <c r="I11" s="4">
        <v>1</v>
      </c>
      <c r="J11" s="4">
        <v>1</v>
      </c>
      <c r="K11" s="4" t="s">
        <v>30</v>
      </c>
      <c r="L11" s="4">
        <v>-150</v>
      </c>
      <c r="M11" s="4">
        <v>-150</v>
      </c>
      <c r="N11" s="4" t="s">
        <v>72</v>
      </c>
      <c r="O11" s="4" t="s">
        <v>32</v>
      </c>
      <c r="P11" s="4" t="s">
        <v>33</v>
      </c>
      <c r="Q11" s="4">
        <v>0</v>
      </c>
      <c r="R11" s="7">
        <v>44674</v>
      </c>
      <c r="S11" s="6">
        <v>44691</v>
      </c>
      <c r="T11" s="4" t="s">
        <v>34</v>
      </c>
      <c r="U11" s="4">
        <v>-150</v>
      </c>
      <c r="V11" s="4">
        <v>0</v>
      </c>
      <c r="W11" s="4">
        <v>0</v>
      </c>
      <c r="X11" s="4" t="s">
        <v>73</v>
      </c>
      <c r="Y11" s="4" t="s">
        <v>74</v>
      </c>
    </row>
    <row r="12" s="4" customFormat="1" spans="1:25">
      <c r="A12" s="4" t="s">
        <v>76</v>
      </c>
      <c r="B12" s="4" t="s">
        <v>26</v>
      </c>
      <c r="C12" s="4" t="s">
        <v>27</v>
      </c>
      <c r="D12" s="4" t="s">
        <v>77</v>
      </c>
      <c r="E12" s="4" t="s">
        <v>78</v>
      </c>
      <c r="F12" s="6">
        <v>44687</v>
      </c>
      <c r="G12" s="6">
        <v>44688</v>
      </c>
      <c r="H12" s="4">
        <v>1</v>
      </c>
      <c r="I12" s="4">
        <v>1</v>
      </c>
      <c r="J12" s="4">
        <v>1</v>
      </c>
      <c r="K12" s="4" t="s">
        <v>30</v>
      </c>
      <c r="L12" s="4">
        <v>86</v>
      </c>
      <c r="M12" s="4">
        <v>86</v>
      </c>
      <c r="N12" s="4" t="s">
        <v>79</v>
      </c>
      <c r="O12" s="4" t="s">
        <v>32</v>
      </c>
      <c r="P12" s="4" t="s">
        <v>33</v>
      </c>
      <c r="Q12" s="4">
        <v>0</v>
      </c>
      <c r="R12" s="7">
        <v>44677</v>
      </c>
      <c r="S12" s="6">
        <v>44691</v>
      </c>
      <c r="T12" s="4" t="s">
        <v>34</v>
      </c>
      <c r="U12" s="4">
        <v>86</v>
      </c>
      <c r="V12" s="4">
        <v>0</v>
      </c>
      <c r="W12" s="4">
        <v>0</v>
      </c>
      <c r="X12" s="4" t="s">
        <v>80</v>
      </c>
      <c r="Y12" s="4" t="s">
        <v>81</v>
      </c>
    </row>
    <row r="13" s="4" customFormat="1" spans="1:25">
      <c r="A13" s="4" t="s">
        <v>82</v>
      </c>
      <c r="B13" s="4" t="s">
        <v>26</v>
      </c>
      <c r="C13" s="4" t="s">
        <v>27</v>
      </c>
      <c r="D13" s="4" t="s">
        <v>83</v>
      </c>
      <c r="E13" s="4" t="s">
        <v>84</v>
      </c>
      <c r="F13" s="6">
        <v>44687</v>
      </c>
      <c r="G13" s="6">
        <v>44688</v>
      </c>
      <c r="H13" s="4">
        <v>1</v>
      </c>
      <c r="I13" s="4">
        <v>1</v>
      </c>
      <c r="J13" s="4">
        <v>1</v>
      </c>
      <c r="K13" s="4" t="s">
        <v>30</v>
      </c>
      <c r="L13" s="4">
        <v>54</v>
      </c>
      <c r="M13" s="4">
        <v>54</v>
      </c>
      <c r="N13" s="4" t="s">
        <v>85</v>
      </c>
      <c r="O13" s="4" t="s">
        <v>32</v>
      </c>
      <c r="P13" s="4" t="s">
        <v>33</v>
      </c>
      <c r="Q13" s="4">
        <v>0</v>
      </c>
      <c r="R13" s="7">
        <v>44677</v>
      </c>
      <c r="S13" s="6">
        <v>44691</v>
      </c>
      <c r="T13" s="4" t="s">
        <v>34</v>
      </c>
      <c r="U13" s="4">
        <v>54</v>
      </c>
      <c r="V13" s="4">
        <v>0</v>
      </c>
      <c r="W13" s="4">
        <v>0</v>
      </c>
      <c r="X13" s="4" t="s">
        <v>86</v>
      </c>
      <c r="Y13" s="4" t="s">
        <v>36</v>
      </c>
    </row>
    <row r="14" s="4" customFormat="1" spans="1:25">
      <c r="A14" s="4" t="s">
        <v>87</v>
      </c>
      <c r="B14" s="4" t="s">
        <v>26</v>
      </c>
      <c r="C14" s="4" t="s">
        <v>27</v>
      </c>
      <c r="D14" s="4" t="s">
        <v>88</v>
      </c>
      <c r="E14" s="4" t="s">
        <v>89</v>
      </c>
      <c r="F14" s="6">
        <v>44686</v>
      </c>
      <c r="G14" s="6">
        <v>44688</v>
      </c>
      <c r="H14" s="4">
        <v>1</v>
      </c>
      <c r="I14" s="4">
        <v>2</v>
      </c>
      <c r="J14" s="4">
        <v>2</v>
      </c>
      <c r="K14" s="4" t="s">
        <v>30</v>
      </c>
      <c r="L14" s="4">
        <v>482</v>
      </c>
      <c r="M14" s="4">
        <v>482</v>
      </c>
      <c r="N14" s="4" t="s">
        <v>90</v>
      </c>
      <c r="O14" s="4" t="s">
        <v>32</v>
      </c>
      <c r="P14" s="4" t="s">
        <v>33</v>
      </c>
      <c r="Q14" s="4">
        <v>0</v>
      </c>
      <c r="R14" s="7">
        <v>44681</v>
      </c>
      <c r="S14" s="6">
        <v>44691</v>
      </c>
      <c r="T14" s="4" t="s">
        <v>34</v>
      </c>
      <c r="U14" s="4">
        <v>482</v>
      </c>
      <c r="V14" s="4">
        <v>0</v>
      </c>
      <c r="W14" s="4">
        <v>0</v>
      </c>
      <c r="X14" s="4" t="s">
        <v>91</v>
      </c>
      <c r="Y14" s="4" t="s">
        <v>92</v>
      </c>
    </row>
    <row r="15" s="4" customFormat="1" spans="1:25">
      <c r="A15" s="4" t="s">
        <v>93</v>
      </c>
      <c r="B15" s="4" t="s">
        <v>26</v>
      </c>
      <c r="C15" s="4" t="s">
        <v>27</v>
      </c>
      <c r="D15" s="4" t="s">
        <v>94</v>
      </c>
      <c r="E15" s="4" t="s">
        <v>95</v>
      </c>
      <c r="F15" s="6">
        <v>44687</v>
      </c>
      <c r="G15" s="6">
        <v>44688</v>
      </c>
      <c r="H15" s="4">
        <v>1</v>
      </c>
      <c r="I15" s="4">
        <v>1</v>
      </c>
      <c r="J15" s="4">
        <v>1</v>
      </c>
      <c r="K15" s="4" t="s">
        <v>30</v>
      </c>
      <c r="L15" s="4">
        <v>89</v>
      </c>
      <c r="M15" s="4">
        <v>89</v>
      </c>
      <c r="N15" s="4" t="s">
        <v>96</v>
      </c>
      <c r="O15" s="4" t="s">
        <v>32</v>
      </c>
      <c r="P15" s="4" t="s">
        <v>33</v>
      </c>
      <c r="Q15" s="4">
        <v>0</v>
      </c>
      <c r="R15" s="7">
        <v>44682</v>
      </c>
      <c r="S15" s="6">
        <v>44691</v>
      </c>
      <c r="T15" s="4" t="s">
        <v>34</v>
      </c>
      <c r="U15" s="4">
        <v>89</v>
      </c>
      <c r="V15" s="4">
        <v>0</v>
      </c>
      <c r="W15" s="4">
        <v>0</v>
      </c>
      <c r="X15" s="4" t="s">
        <v>97</v>
      </c>
      <c r="Y15" s="4" t="s">
        <v>98</v>
      </c>
    </row>
    <row r="16" s="4" customFormat="1" spans="1:25">
      <c r="A16" s="4" t="s">
        <v>99</v>
      </c>
      <c r="B16" s="4" t="s">
        <v>26</v>
      </c>
      <c r="C16" s="4" t="s">
        <v>27</v>
      </c>
      <c r="D16" s="4" t="s">
        <v>100</v>
      </c>
      <c r="E16" s="4" t="s">
        <v>101</v>
      </c>
      <c r="F16" s="6">
        <v>44685</v>
      </c>
      <c r="G16" s="6">
        <v>44688</v>
      </c>
      <c r="H16" s="4">
        <v>1</v>
      </c>
      <c r="I16" s="4">
        <v>3</v>
      </c>
      <c r="J16" s="4">
        <v>3</v>
      </c>
      <c r="K16" s="4" t="s">
        <v>30</v>
      </c>
      <c r="L16" s="4">
        <v>815</v>
      </c>
      <c r="M16" s="4">
        <v>815</v>
      </c>
      <c r="N16" s="4" t="s">
        <v>102</v>
      </c>
      <c r="O16" s="4" t="s">
        <v>32</v>
      </c>
      <c r="P16" s="4" t="s">
        <v>33</v>
      </c>
      <c r="Q16" s="4">
        <v>0</v>
      </c>
      <c r="R16" s="7">
        <v>44682</v>
      </c>
      <c r="S16" s="6">
        <v>44691</v>
      </c>
      <c r="T16" s="4" t="s">
        <v>34</v>
      </c>
      <c r="U16" s="4">
        <v>815</v>
      </c>
      <c r="V16" s="4">
        <v>0</v>
      </c>
      <c r="W16" s="4">
        <v>0</v>
      </c>
      <c r="X16" s="4" t="s">
        <v>103</v>
      </c>
      <c r="Y16" s="4" t="s">
        <v>36</v>
      </c>
    </row>
    <row r="17" s="4" customFormat="1" spans="1:25">
      <c r="A17" s="4" t="s">
        <v>104</v>
      </c>
      <c r="B17" s="4" t="s">
        <v>26</v>
      </c>
      <c r="C17" s="4" t="s">
        <v>27</v>
      </c>
      <c r="D17" s="4" t="s">
        <v>105</v>
      </c>
      <c r="E17" s="4" t="s">
        <v>106</v>
      </c>
      <c r="F17" s="6">
        <v>44687</v>
      </c>
      <c r="G17" s="6">
        <v>44688</v>
      </c>
      <c r="H17" s="4">
        <v>1</v>
      </c>
      <c r="I17" s="4">
        <v>1</v>
      </c>
      <c r="J17" s="4">
        <v>1</v>
      </c>
      <c r="K17" s="4" t="s">
        <v>30</v>
      </c>
      <c r="L17" s="4">
        <v>48</v>
      </c>
      <c r="M17" s="4">
        <v>48</v>
      </c>
      <c r="N17" s="4" t="s">
        <v>107</v>
      </c>
      <c r="O17" s="4" t="s">
        <v>32</v>
      </c>
      <c r="P17" s="4" t="s">
        <v>33</v>
      </c>
      <c r="Q17" s="4">
        <v>0</v>
      </c>
      <c r="R17" s="7">
        <v>44683</v>
      </c>
      <c r="S17" s="6">
        <v>44691</v>
      </c>
      <c r="T17" s="4" t="s">
        <v>34</v>
      </c>
      <c r="U17" s="4">
        <v>48</v>
      </c>
      <c r="V17" s="4">
        <v>0</v>
      </c>
      <c r="W17" s="4">
        <v>0</v>
      </c>
      <c r="X17" s="4" t="s">
        <v>36</v>
      </c>
      <c r="Y17" s="4" t="s">
        <v>36</v>
      </c>
    </row>
    <row r="18" s="4" customFormat="1" spans="1:25">
      <c r="A18" s="4" t="s">
        <v>108</v>
      </c>
      <c r="B18" s="4" t="s">
        <v>26</v>
      </c>
      <c r="C18" s="4" t="s">
        <v>27</v>
      </c>
      <c r="D18" s="4" t="s">
        <v>109</v>
      </c>
      <c r="E18" s="4" t="s">
        <v>110</v>
      </c>
      <c r="F18" s="6">
        <v>44686</v>
      </c>
      <c r="G18" s="6">
        <v>44688</v>
      </c>
      <c r="H18" s="4">
        <v>1</v>
      </c>
      <c r="I18" s="4">
        <v>2</v>
      </c>
      <c r="J18" s="4">
        <v>2</v>
      </c>
      <c r="K18" s="4" t="s">
        <v>30</v>
      </c>
      <c r="L18" s="4">
        <v>168</v>
      </c>
      <c r="M18" s="4">
        <v>168</v>
      </c>
      <c r="N18" s="4" t="s">
        <v>111</v>
      </c>
      <c r="O18" s="4" t="s">
        <v>32</v>
      </c>
      <c r="P18" s="4" t="s">
        <v>33</v>
      </c>
      <c r="Q18" s="4">
        <v>0</v>
      </c>
      <c r="R18" s="7">
        <v>44684</v>
      </c>
      <c r="S18" s="6">
        <v>44691</v>
      </c>
      <c r="T18" s="4" t="s">
        <v>34</v>
      </c>
      <c r="U18" s="4">
        <v>168</v>
      </c>
      <c r="V18" s="4">
        <v>0</v>
      </c>
      <c r="W18" s="4">
        <v>0</v>
      </c>
      <c r="X18" s="4" t="s">
        <v>36</v>
      </c>
      <c r="Y18" s="4" t="s">
        <v>112</v>
      </c>
    </row>
    <row r="19" s="4" customFormat="1" spans="1:25">
      <c r="A19" s="4" t="s">
        <v>113</v>
      </c>
      <c r="B19" s="4" t="s">
        <v>26</v>
      </c>
      <c r="C19" s="4" t="s">
        <v>27</v>
      </c>
      <c r="D19" s="4" t="s">
        <v>114</v>
      </c>
      <c r="E19" s="4" t="s">
        <v>115</v>
      </c>
      <c r="F19" s="6">
        <v>44686</v>
      </c>
      <c r="G19" s="6">
        <v>44688</v>
      </c>
      <c r="H19" s="4">
        <v>1</v>
      </c>
      <c r="I19" s="4">
        <v>2</v>
      </c>
      <c r="J19" s="4">
        <v>2</v>
      </c>
      <c r="K19" s="4" t="s">
        <v>30</v>
      </c>
      <c r="L19" s="4">
        <v>160</v>
      </c>
      <c r="M19" s="4">
        <v>160</v>
      </c>
      <c r="N19" s="4" t="s">
        <v>116</v>
      </c>
      <c r="O19" s="4" t="s">
        <v>32</v>
      </c>
      <c r="P19" s="4" t="s">
        <v>33</v>
      </c>
      <c r="Q19" s="4">
        <v>0</v>
      </c>
      <c r="R19" s="7">
        <v>44684</v>
      </c>
      <c r="S19" s="6">
        <v>44691</v>
      </c>
      <c r="T19" s="4" t="s">
        <v>34</v>
      </c>
      <c r="U19" s="4">
        <v>160</v>
      </c>
      <c r="V19" s="4">
        <v>0</v>
      </c>
      <c r="W19" s="4">
        <v>0</v>
      </c>
      <c r="X19" s="4" t="s">
        <v>36</v>
      </c>
      <c r="Y19" s="4" t="s">
        <v>36</v>
      </c>
    </row>
    <row r="20" s="4" customFormat="1" spans="1:25">
      <c r="A20" s="4" t="s">
        <v>117</v>
      </c>
      <c r="B20" s="4" t="s">
        <v>26</v>
      </c>
      <c r="C20" s="4" t="s">
        <v>27</v>
      </c>
      <c r="D20" s="4" t="s">
        <v>118</v>
      </c>
      <c r="E20" s="4" t="s">
        <v>119</v>
      </c>
      <c r="F20" s="6">
        <v>44687</v>
      </c>
      <c r="G20" s="6">
        <v>44688</v>
      </c>
      <c r="H20" s="4">
        <v>1</v>
      </c>
      <c r="I20" s="4">
        <v>1</v>
      </c>
      <c r="J20" s="4">
        <v>1</v>
      </c>
      <c r="K20" s="4" t="s">
        <v>30</v>
      </c>
      <c r="L20" s="4">
        <v>91</v>
      </c>
      <c r="M20" s="4">
        <v>91</v>
      </c>
      <c r="N20" s="4" t="s">
        <v>120</v>
      </c>
      <c r="O20" s="4" t="s">
        <v>32</v>
      </c>
      <c r="P20" s="4" t="s">
        <v>33</v>
      </c>
      <c r="Q20" s="4">
        <v>0</v>
      </c>
      <c r="R20" s="7">
        <v>44684</v>
      </c>
      <c r="S20" s="6">
        <v>44691</v>
      </c>
      <c r="T20" s="4" t="s">
        <v>34</v>
      </c>
      <c r="U20" s="4">
        <v>91</v>
      </c>
      <c r="V20" s="4">
        <v>0</v>
      </c>
      <c r="W20" s="4">
        <v>0</v>
      </c>
      <c r="X20" s="4" t="s">
        <v>36</v>
      </c>
      <c r="Y20" s="4" t="s">
        <v>36</v>
      </c>
    </row>
    <row r="21" s="4" customFormat="1" spans="1:25">
      <c r="A21" s="4" t="s">
        <v>121</v>
      </c>
      <c r="B21" s="4" t="s">
        <v>26</v>
      </c>
      <c r="C21" s="4" t="s">
        <v>27</v>
      </c>
      <c r="D21" s="4" t="s">
        <v>105</v>
      </c>
      <c r="E21" s="4" t="s">
        <v>106</v>
      </c>
      <c r="F21" s="6">
        <v>44687</v>
      </c>
      <c r="G21" s="6">
        <v>44688</v>
      </c>
      <c r="H21" s="4">
        <v>1</v>
      </c>
      <c r="I21" s="4">
        <v>1</v>
      </c>
      <c r="J21" s="4">
        <v>1</v>
      </c>
      <c r="K21" s="4" t="s">
        <v>30</v>
      </c>
      <c r="L21" s="4">
        <v>48</v>
      </c>
      <c r="M21" s="4">
        <v>48</v>
      </c>
      <c r="N21" s="4" t="s">
        <v>122</v>
      </c>
      <c r="O21" s="4" t="s">
        <v>32</v>
      </c>
      <c r="P21" s="4" t="s">
        <v>33</v>
      </c>
      <c r="Q21" s="4">
        <v>0</v>
      </c>
      <c r="R21" s="7">
        <v>44684</v>
      </c>
      <c r="S21" s="6">
        <v>44691</v>
      </c>
      <c r="T21" s="4" t="s">
        <v>34</v>
      </c>
      <c r="U21" s="4">
        <v>48</v>
      </c>
      <c r="V21" s="4">
        <v>0</v>
      </c>
      <c r="W21" s="4">
        <v>0</v>
      </c>
      <c r="X21" s="4" t="s">
        <v>36</v>
      </c>
      <c r="Y21" s="4" t="s">
        <v>36</v>
      </c>
    </row>
    <row r="22" s="4" customFormat="1" spans="1:25">
      <c r="A22" s="4" t="s">
        <v>123</v>
      </c>
      <c r="B22" s="4" t="s">
        <v>26</v>
      </c>
      <c r="C22" s="4" t="s">
        <v>27</v>
      </c>
      <c r="D22" s="4" t="s">
        <v>124</v>
      </c>
      <c r="E22" s="4" t="s">
        <v>125</v>
      </c>
      <c r="F22" s="6">
        <v>44687</v>
      </c>
      <c r="G22" s="6">
        <v>44688</v>
      </c>
      <c r="H22" s="4">
        <v>1</v>
      </c>
      <c r="I22" s="4">
        <v>1</v>
      </c>
      <c r="J22" s="4">
        <v>1</v>
      </c>
      <c r="K22" s="4" t="s">
        <v>30</v>
      </c>
      <c r="L22" s="4">
        <v>413</v>
      </c>
      <c r="M22" s="4">
        <v>413</v>
      </c>
      <c r="N22" s="4" t="s">
        <v>126</v>
      </c>
      <c r="O22" s="4" t="s">
        <v>32</v>
      </c>
      <c r="P22" s="4" t="s">
        <v>33</v>
      </c>
      <c r="Q22" s="4">
        <v>0</v>
      </c>
      <c r="R22" s="7">
        <v>44684</v>
      </c>
      <c r="S22" s="6">
        <v>44691</v>
      </c>
      <c r="T22" s="4" t="s">
        <v>34</v>
      </c>
      <c r="U22" s="4">
        <v>413</v>
      </c>
      <c r="V22" s="4">
        <v>0</v>
      </c>
      <c r="W22" s="4">
        <v>0</v>
      </c>
      <c r="X22" s="4" t="s">
        <v>127</v>
      </c>
      <c r="Y22" s="4" t="s">
        <v>128</v>
      </c>
    </row>
    <row r="23" s="4" customFormat="1" spans="1:25">
      <c r="A23" s="4" t="s">
        <v>129</v>
      </c>
      <c r="B23" s="4" t="s">
        <v>26</v>
      </c>
      <c r="C23" s="4" t="s">
        <v>27</v>
      </c>
      <c r="D23" s="4" t="s">
        <v>130</v>
      </c>
      <c r="E23" s="4" t="s">
        <v>131</v>
      </c>
      <c r="F23" s="6">
        <v>44687</v>
      </c>
      <c r="G23" s="6">
        <v>44688</v>
      </c>
      <c r="H23" s="4">
        <v>1</v>
      </c>
      <c r="I23" s="4">
        <v>1</v>
      </c>
      <c r="J23" s="4">
        <v>1</v>
      </c>
      <c r="K23" s="4" t="s">
        <v>30</v>
      </c>
      <c r="L23" s="4">
        <v>238</v>
      </c>
      <c r="M23" s="4">
        <v>238</v>
      </c>
      <c r="N23" s="4" t="s">
        <v>132</v>
      </c>
      <c r="O23" s="4" t="s">
        <v>32</v>
      </c>
      <c r="P23" s="4" t="s">
        <v>33</v>
      </c>
      <c r="Q23" s="4">
        <v>0</v>
      </c>
      <c r="R23" s="7">
        <v>44684</v>
      </c>
      <c r="S23" s="6">
        <v>44691</v>
      </c>
      <c r="T23" s="4" t="s">
        <v>34</v>
      </c>
      <c r="U23" s="4">
        <v>238</v>
      </c>
      <c r="V23" s="4">
        <v>0</v>
      </c>
      <c r="W23" s="4">
        <v>0</v>
      </c>
      <c r="X23" s="4" t="s">
        <v>36</v>
      </c>
      <c r="Y23" s="4" t="s">
        <v>133</v>
      </c>
    </row>
    <row r="24" s="4" customFormat="1" spans="1:25">
      <c r="A24" s="4" t="s">
        <v>134</v>
      </c>
      <c r="B24" s="4" t="s">
        <v>26</v>
      </c>
      <c r="C24" s="4" t="s">
        <v>27</v>
      </c>
      <c r="D24" s="4" t="s">
        <v>135</v>
      </c>
      <c r="E24" s="4" t="s">
        <v>136</v>
      </c>
      <c r="F24" s="6">
        <v>44687</v>
      </c>
      <c r="G24" s="6">
        <v>44688</v>
      </c>
      <c r="H24" s="4">
        <v>1</v>
      </c>
      <c r="I24" s="4">
        <v>1</v>
      </c>
      <c r="J24" s="4">
        <v>1</v>
      </c>
      <c r="K24" s="4" t="s">
        <v>30</v>
      </c>
      <c r="L24" s="4">
        <v>68</v>
      </c>
      <c r="M24" s="4">
        <v>68</v>
      </c>
      <c r="N24" s="4" t="s">
        <v>137</v>
      </c>
      <c r="O24" s="4" t="s">
        <v>32</v>
      </c>
      <c r="P24" s="4" t="s">
        <v>33</v>
      </c>
      <c r="Q24" s="4">
        <v>0</v>
      </c>
      <c r="R24" s="7">
        <v>44685</v>
      </c>
      <c r="S24" s="6">
        <v>44691</v>
      </c>
      <c r="T24" s="4" t="s">
        <v>34</v>
      </c>
      <c r="U24" s="4">
        <v>68</v>
      </c>
      <c r="V24" s="4">
        <v>0</v>
      </c>
      <c r="W24" s="4">
        <v>0</v>
      </c>
      <c r="X24" s="4" t="s">
        <v>36</v>
      </c>
      <c r="Y24" s="4" t="s">
        <v>138</v>
      </c>
    </row>
    <row r="25" s="4" customFormat="1" spans="1:25">
      <c r="A25" s="4" t="s">
        <v>139</v>
      </c>
      <c r="B25" s="4" t="s">
        <v>26</v>
      </c>
      <c r="C25" s="4" t="s">
        <v>27</v>
      </c>
      <c r="D25" s="4" t="s">
        <v>140</v>
      </c>
      <c r="E25" s="4" t="s">
        <v>141</v>
      </c>
      <c r="F25" s="6">
        <v>44686</v>
      </c>
      <c r="G25" s="6">
        <v>44688</v>
      </c>
      <c r="H25" s="4">
        <v>1</v>
      </c>
      <c r="I25" s="4">
        <v>2</v>
      </c>
      <c r="J25" s="4">
        <v>2</v>
      </c>
      <c r="K25" s="4" t="s">
        <v>30</v>
      </c>
      <c r="L25" s="4">
        <v>366</v>
      </c>
      <c r="M25" s="4">
        <v>366</v>
      </c>
      <c r="N25" s="4" t="s">
        <v>142</v>
      </c>
      <c r="O25" s="4" t="s">
        <v>32</v>
      </c>
      <c r="P25" s="4" t="s">
        <v>33</v>
      </c>
      <c r="Q25" s="4">
        <v>0</v>
      </c>
      <c r="R25" s="7">
        <v>44686</v>
      </c>
      <c r="S25" s="6">
        <v>44691</v>
      </c>
      <c r="T25" s="4" t="s">
        <v>34</v>
      </c>
      <c r="U25" s="4">
        <v>366</v>
      </c>
      <c r="V25" s="4">
        <v>0</v>
      </c>
      <c r="W25" s="4">
        <v>0</v>
      </c>
      <c r="X25" s="4" t="s">
        <v>36</v>
      </c>
      <c r="Y25" s="4" t="s">
        <v>36</v>
      </c>
    </row>
    <row r="26" s="4" customFormat="1" spans="1:25">
      <c r="A26" s="4" t="s">
        <v>143</v>
      </c>
      <c r="B26" s="4" t="s">
        <v>26</v>
      </c>
      <c r="C26" s="4" t="s">
        <v>27</v>
      </c>
      <c r="D26" s="4" t="s">
        <v>144</v>
      </c>
      <c r="E26" s="4" t="s">
        <v>145</v>
      </c>
      <c r="F26" s="6">
        <v>44686</v>
      </c>
      <c r="G26" s="6">
        <v>44688</v>
      </c>
      <c r="H26" s="4">
        <v>1</v>
      </c>
      <c r="I26" s="4">
        <v>2</v>
      </c>
      <c r="J26" s="4">
        <v>2</v>
      </c>
      <c r="K26" s="4" t="s">
        <v>30</v>
      </c>
      <c r="L26" s="4">
        <v>52</v>
      </c>
      <c r="M26" s="4">
        <v>52</v>
      </c>
      <c r="N26" s="4" t="s">
        <v>146</v>
      </c>
      <c r="O26" s="4" t="s">
        <v>32</v>
      </c>
      <c r="P26" s="4" t="s">
        <v>33</v>
      </c>
      <c r="Q26" s="4">
        <v>0</v>
      </c>
      <c r="R26" s="7">
        <v>44686</v>
      </c>
      <c r="S26" s="6">
        <v>44691</v>
      </c>
      <c r="T26" s="4" t="s">
        <v>34</v>
      </c>
      <c r="U26" s="4">
        <v>52</v>
      </c>
      <c r="V26" s="4">
        <v>0</v>
      </c>
      <c r="W26" s="4">
        <v>0</v>
      </c>
      <c r="X26" s="4" t="s">
        <v>147</v>
      </c>
      <c r="Y26" s="4" t="s">
        <v>36</v>
      </c>
    </row>
    <row r="27" s="4" customFormat="1" spans="1:25">
      <c r="A27" s="4" t="s">
        <v>148</v>
      </c>
      <c r="B27" s="4" t="s">
        <v>26</v>
      </c>
      <c r="C27" s="4" t="s">
        <v>27</v>
      </c>
      <c r="D27" s="4" t="s">
        <v>149</v>
      </c>
      <c r="E27" s="4" t="s">
        <v>150</v>
      </c>
      <c r="F27" s="6">
        <v>44687</v>
      </c>
      <c r="G27" s="6">
        <v>44688</v>
      </c>
      <c r="H27" s="4">
        <v>1</v>
      </c>
      <c r="I27" s="4">
        <v>1</v>
      </c>
      <c r="J27" s="4">
        <v>1</v>
      </c>
      <c r="K27" s="4" t="s">
        <v>30</v>
      </c>
      <c r="L27" s="4">
        <v>133</v>
      </c>
      <c r="M27" s="4">
        <v>133</v>
      </c>
      <c r="N27" s="4" t="s">
        <v>151</v>
      </c>
      <c r="O27" s="4" t="s">
        <v>32</v>
      </c>
      <c r="P27" s="4" t="s">
        <v>33</v>
      </c>
      <c r="Q27" s="4">
        <v>0</v>
      </c>
      <c r="R27" s="7">
        <v>44686</v>
      </c>
      <c r="S27" s="6">
        <v>44691</v>
      </c>
      <c r="T27" s="4" t="s">
        <v>34</v>
      </c>
      <c r="U27" s="4">
        <v>133</v>
      </c>
      <c r="V27" s="4">
        <v>0</v>
      </c>
      <c r="W27" s="4">
        <v>0</v>
      </c>
      <c r="X27" s="4" t="s">
        <v>36</v>
      </c>
      <c r="Y27" s="4" t="s">
        <v>36</v>
      </c>
    </row>
    <row r="28" s="4" customFormat="1" spans="1:25">
      <c r="A28" s="4" t="s">
        <v>152</v>
      </c>
      <c r="B28" s="4" t="s">
        <v>26</v>
      </c>
      <c r="C28" s="4" t="s">
        <v>27</v>
      </c>
      <c r="D28" s="4" t="s">
        <v>153</v>
      </c>
      <c r="E28" s="4" t="s">
        <v>154</v>
      </c>
      <c r="F28" s="6">
        <v>44687</v>
      </c>
      <c r="G28" s="6">
        <v>44688</v>
      </c>
      <c r="H28" s="4">
        <v>1</v>
      </c>
      <c r="I28" s="4">
        <v>1</v>
      </c>
      <c r="J28" s="4">
        <v>1</v>
      </c>
      <c r="K28" s="4" t="s">
        <v>30</v>
      </c>
      <c r="L28" s="4">
        <v>91</v>
      </c>
      <c r="M28" s="4">
        <v>91</v>
      </c>
      <c r="N28" s="4" t="s">
        <v>155</v>
      </c>
      <c r="O28" s="4" t="s">
        <v>32</v>
      </c>
      <c r="P28" s="4" t="s">
        <v>33</v>
      </c>
      <c r="Q28" s="4">
        <v>0</v>
      </c>
      <c r="R28" s="7">
        <v>44687</v>
      </c>
      <c r="S28" s="6">
        <v>44691</v>
      </c>
      <c r="T28" s="4" t="s">
        <v>34</v>
      </c>
      <c r="U28" s="4">
        <v>91</v>
      </c>
      <c r="V28" s="4">
        <v>0</v>
      </c>
      <c r="W28" s="4">
        <v>0</v>
      </c>
      <c r="X28" s="4" t="s">
        <v>156</v>
      </c>
      <c r="Y28" s="4" t="s">
        <v>36</v>
      </c>
    </row>
    <row r="29" s="4" customFormat="1" spans="1:25">
      <c r="A29" s="4" t="s">
        <v>157</v>
      </c>
      <c r="B29" s="4" t="s">
        <v>26</v>
      </c>
      <c r="C29" s="4" t="s">
        <v>27</v>
      </c>
      <c r="D29" s="4" t="s">
        <v>158</v>
      </c>
      <c r="E29" s="4" t="s">
        <v>159</v>
      </c>
      <c r="F29" s="6">
        <v>44687</v>
      </c>
      <c r="G29" s="6">
        <v>44688</v>
      </c>
      <c r="H29" s="4">
        <v>1</v>
      </c>
      <c r="I29" s="4">
        <v>1</v>
      </c>
      <c r="J29" s="4">
        <v>1</v>
      </c>
      <c r="K29" s="4" t="s">
        <v>30</v>
      </c>
      <c r="L29" s="4">
        <v>159</v>
      </c>
      <c r="M29" s="4">
        <v>159</v>
      </c>
      <c r="N29" s="4" t="s">
        <v>160</v>
      </c>
      <c r="O29" s="4" t="s">
        <v>32</v>
      </c>
      <c r="P29" s="4" t="s">
        <v>33</v>
      </c>
      <c r="Q29" s="4">
        <v>0</v>
      </c>
      <c r="R29" s="7">
        <v>44687</v>
      </c>
      <c r="S29" s="6">
        <v>44691</v>
      </c>
      <c r="T29" s="4" t="s">
        <v>34</v>
      </c>
      <c r="U29" s="4">
        <v>159</v>
      </c>
      <c r="V29" s="4">
        <v>0</v>
      </c>
      <c r="W29" s="4">
        <v>0</v>
      </c>
      <c r="X29" s="4" t="s">
        <v>161</v>
      </c>
      <c r="Y29" s="4" t="s">
        <v>36</v>
      </c>
    </row>
    <row r="30" s="4" customFormat="1" spans="1:25">
      <c r="A30" s="4" t="s">
        <v>162</v>
      </c>
      <c r="B30" s="4" t="s">
        <v>26</v>
      </c>
      <c r="C30" s="4" t="s">
        <v>27</v>
      </c>
      <c r="D30" s="4" t="s">
        <v>163</v>
      </c>
      <c r="E30" s="4" t="s">
        <v>164</v>
      </c>
      <c r="F30" s="6">
        <v>44687</v>
      </c>
      <c r="G30" s="6">
        <v>44688</v>
      </c>
      <c r="H30" s="4">
        <v>1</v>
      </c>
      <c r="I30" s="4">
        <v>1</v>
      </c>
      <c r="J30" s="4">
        <v>1</v>
      </c>
      <c r="K30" s="4" t="s">
        <v>30</v>
      </c>
      <c r="L30" s="4">
        <v>143</v>
      </c>
      <c r="M30" s="4">
        <v>143</v>
      </c>
      <c r="N30" s="4" t="s">
        <v>165</v>
      </c>
      <c r="O30" s="4" t="s">
        <v>32</v>
      </c>
      <c r="P30" s="4" t="s">
        <v>33</v>
      </c>
      <c r="Q30" s="4">
        <v>0</v>
      </c>
      <c r="R30" s="7">
        <v>44687</v>
      </c>
      <c r="S30" s="6">
        <v>44691</v>
      </c>
      <c r="T30" s="4" t="s">
        <v>34</v>
      </c>
      <c r="U30" s="4">
        <v>143</v>
      </c>
      <c r="V30" s="4">
        <v>0</v>
      </c>
      <c r="W30" s="4">
        <v>0</v>
      </c>
      <c r="X30" s="4" t="s">
        <v>166</v>
      </c>
      <c r="Y30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7"/>
  <sheetViews>
    <sheetView tabSelected="1" workbookViewId="0">
      <selection activeCell="A35" sqref="A35:A37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167</v>
      </c>
    </row>
    <row r="2" s="4" customFormat="1" spans="1:9">
      <c r="A2" s="5">
        <v>17264333523</v>
      </c>
      <c r="B2" s="6">
        <v>44687</v>
      </c>
      <c r="C2" s="6">
        <v>44688</v>
      </c>
      <c r="D2" s="4">
        <v>128</v>
      </c>
      <c r="E2" s="4" t="str">
        <f>VLOOKUP(A2,HOP!A:L,12,0)</f>
        <v>128.00</v>
      </c>
      <c r="F2" s="4" t="str">
        <f>VLOOKUP(A2,HOP!A:C,3,0)</f>
        <v>2411631</v>
      </c>
      <c r="G2" s="4">
        <f>D2-E2</f>
        <v>0</v>
      </c>
      <c r="H2" s="4" t="str">
        <f>$H$1&amp;F2</f>
        <v>，2411631</v>
      </c>
      <c r="I2" s="4" t="str">
        <f>VLOOKUP(A2,HOP!A:U,21,0)</f>
        <v>直连</v>
      </c>
    </row>
    <row r="3" s="4" customFormat="1" spans="1:9">
      <c r="A3" s="5">
        <v>17376788260</v>
      </c>
      <c r="B3" s="6">
        <v>44685</v>
      </c>
      <c r="C3" s="6">
        <v>44688</v>
      </c>
      <c r="D3" s="4">
        <v>426</v>
      </c>
      <c r="E3" s="4" t="str">
        <f>VLOOKUP(A3,HOP!A:L,12,0)</f>
        <v>426.00</v>
      </c>
      <c r="F3" s="4" t="str">
        <f>VLOOKUP(A3,HOP!A:C,3,0)</f>
        <v>2420244</v>
      </c>
      <c r="G3" s="4">
        <f t="shared" ref="G3:G29" si="0">D3-E3</f>
        <v>0</v>
      </c>
      <c r="H3" s="4" t="str">
        <f t="shared" ref="H3:H29" si="1">$H$1&amp;F3</f>
        <v>，2420244</v>
      </c>
      <c r="I3" s="4" t="str">
        <f>VLOOKUP(A3,HOP!A:U,21,0)</f>
        <v>直连</v>
      </c>
    </row>
    <row r="4" s="4" customFormat="1" spans="1:9">
      <c r="A4" s="5">
        <v>17728613092</v>
      </c>
      <c r="B4" s="6">
        <v>44687</v>
      </c>
      <c r="C4" s="6">
        <v>44688</v>
      </c>
      <c r="D4" s="4">
        <v>78</v>
      </c>
      <c r="E4" s="4" t="str">
        <f>VLOOKUP(A4,HOP!A:L,12,0)</f>
        <v>78.00</v>
      </c>
      <c r="F4" s="4" t="str">
        <f>VLOOKUP(A4,HOP!A:C,3,0)</f>
        <v>2487538</v>
      </c>
      <c r="G4" s="4">
        <f t="shared" si="0"/>
        <v>0</v>
      </c>
      <c r="H4" s="4" t="str">
        <f t="shared" si="1"/>
        <v>，2487538</v>
      </c>
      <c r="I4" s="4" t="str">
        <f>VLOOKUP(A4,HOP!A:U,21,0)</f>
        <v>直连</v>
      </c>
    </row>
    <row r="5" s="4" customFormat="1" spans="1:9">
      <c r="A5" s="5">
        <v>17798029479</v>
      </c>
      <c r="B5" s="6">
        <v>44685</v>
      </c>
      <c r="C5" s="6">
        <v>44688</v>
      </c>
      <c r="D5" s="4">
        <v>351</v>
      </c>
      <c r="E5" s="4" t="str">
        <f>VLOOKUP(A5,HOP!A:L,12,0)</f>
        <v>351.00</v>
      </c>
      <c r="F5" s="4" t="str">
        <f>VLOOKUP(A5,HOP!A:C,3,0)</f>
        <v>2509386</v>
      </c>
      <c r="G5" s="4">
        <f t="shared" si="0"/>
        <v>0</v>
      </c>
      <c r="H5" s="4" t="str">
        <f t="shared" si="1"/>
        <v>，2509386</v>
      </c>
      <c r="I5" s="4" t="str">
        <f>VLOOKUP(A5,HOP!A:U,21,0)</f>
        <v>直连</v>
      </c>
    </row>
    <row r="6" s="4" customFormat="1" spans="1:9">
      <c r="A6" s="5">
        <v>17798130667</v>
      </c>
      <c r="B6" s="6">
        <v>44687</v>
      </c>
      <c r="C6" s="6">
        <v>44688</v>
      </c>
      <c r="D6" s="4">
        <v>118</v>
      </c>
      <c r="E6" s="4" t="str">
        <f>VLOOKUP(A6,HOP!A:L,12,0)</f>
        <v>118.00</v>
      </c>
      <c r="F6" s="4" t="str">
        <f>VLOOKUP(A6,HOP!A:C,3,0)</f>
        <v>2509477</v>
      </c>
      <c r="G6" s="4">
        <f t="shared" si="0"/>
        <v>0</v>
      </c>
      <c r="H6" s="4" t="str">
        <f t="shared" si="1"/>
        <v>，2509477</v>
      </c>
      <c r="I6" s="4" t="str">
        <f>VLOOKUP(A6,HOP!A:U,21,0)</f>
        <v>直连</v>
      </c>
    </row>
    <row r="7" s="4" customFormat="1" spans="1:9">
      <c r="A7" s="5">
        <v>17803974472</v>
      </c>
      <c r="B7" s="6">
        <v>44687</v>
      </c>
      <c r="C7" s="6">
        <v>44688</v>
      </c>
      <c r="D7" s="4">
        <v>130</v>
      </c>
      <c r="E7" s="4" t="str">
        <f>VLOOKUP(A7,HOP!A:L,12,0)</f>
        <v>130.00</v>
      </c>
      <c r="F7" s="4" t="str">
        <f>VLOOKUP(A7,HOP!A:C,3,0)</f>
        <v>2511512</v>
      </c>
      <c r="G7" s="4">
        <f t="shared" si="0"/>
        <v>0</v>
      </c>
      <c r="H7" s="4" t="str">
        <f t="shared" si="1"/>
        <v>，2511512</v>
      </c>
      <c r="I7" s="4" t="str">
        <f>VLOOKUP(A7,HOP!A:U,21,0)</f>
        <v>直连</v>
      </c>
    </row>
    <row r="8" s="4" customFormat="1" hidden="1" spans="1:9">
      <c r="A8" s="5">
        <v>17804104359</v>
      </c>
      <c r="B8" s="6">
        <v>44687</v>
      </c>
      <c r="C8" s="6">
        <v>44688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spans="1:9">
      <c r="A9" s="5">
        <v>17835499177</v>
      </c>
      <c r="B9" s="6">
        <v>44681</v>
      </c>
      <c r="C9" s="6">
        <v>44688</v>
      </c>
      <c r="D9" s="4">
        <v>252</v>
      </c>
      <c r="E9" s="4" t="str">
        <f>VLOOKUP(A9,HOP!A:L,12,0)</f>
        <v>252.00</v>
      </c>
      <c r="F9" s="4" t="str">
        <f>VLOOKUP(A9,HOP!A:C,3,0)</f>
        <v>2521081</v>
      </c>
      <c r="G9" s="4">
        <f t="shared" si="0"/>
        <v>0</v>
      </c>
      <c r="H9" s="4" t="str">
        <f t="shared" si="1"/>
        <v>，2521081</v>
      </c>
      <c r="I9" s="4" t="str">
        <f>VLOOKUP(A9,HOP!A:U,21,0)</f>
        <v>直连</v>
      </c>
    </row>
    <row r="10" s="4" customFormat="1" hidden="1" spans="1:9">
      <c r="A10" s="5">
        <v>17837814826</v>
      </c>
      <c r="B10" s="6">
        <v>44687</v>
      </c>
      <c r="C10" s="6">
        <v>44688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spans="1:9">
      <c r="A11" s="5">
        <v>17850286923</v>
      </c>
      <c r="B11" s="6">
        <v>44687</v>
      </c>
      <c r="C11" s="6">
        <v>44688</v>
      </c>
      <c r="D11" s="4">
        <v>86</v>
      </c>
      <c r="E11" s="4" t="str">
        <f>VLOOKUP(A11,HOP!A:L,12,0)</f>
        <v>86.00</v>
      </c>
      <c r="F11" s="4" t="str">
        <f>VLOOKUP(A11,HOP!A:C,3,0)</f>
        <v>2525734</v>
      </c>
      <c r="G11" s="4">
        <f t="shared" si="0"/>
        <v>0</v>
      </c>
      <c r="H11" s="4" t="str">
        <f t="shared" si="1"/>
        <v>，2525734</v>
      </c>
      <c r="I11" s="4" t="str">
        <f>VLOOKUP(A11,HOP!A:U,21,0)</f>
        <v>直连</v>
      </c>
    </row>
    <row r="12" s="4" customFormat="1" spans="1:9">
      <c r="A12" s="5">
        <v>17851206895</v>
      </c>
      <c r="B12" s="6">
        <v>44687</v>
      </c>
      <c r="C12" s="6">
        <v>44688</v>
      </c>
      <c r="D12" s="4">
        <v>54</v>
      </c>
      <c r="E12" s="4" t="str">
        <f>VLOOKUP(A12,HOP!A:L,12,0)</f>
        <v>54.00</v>
      </c>
      <c r="F12" s="4" t="str">
        <f>VLOOKUP(A12,HOP!A:C,3,0)</f>
        <v>2526119</v>
      </c>
      <c r="G12" s="4">
        <f t="shared" si="0"/>
        <v>0</v>
      </c>
      <c r="H12" s="4" t="str">
        <f t="shared" si="1"/>
        <v>，2526119</v>
      </c>
      <c r="I12" s="4" t="str">
        <f>VLOOKUP(A12,HOP!A:U,21,0)</f>
        <v>直连</v>
      </c>
    </row>
    <row r="13" s="4" customFormat="1" spans="1:9">
      <c r="A13" s="5">
        <v>17871629567</v>
      </c>
      <c r="B13" s="6">
        <v>44686</v>
      </c>
      <c r="C13" s="6">
        <v>44688</v>
      </c>
      <c r="D13" s="4">
        <v>482</v>
      </c>
      <c r="E13" s="4" t="str">
        <f>VLOOKUP(A13,HOP!A:L,12,0)</f>
        <v>482.00</v>
      </c>
      <c r="F13" s="4" t="str">
        <f>VLOOKUP(A13,HOP!A:C,3,0)</f>
        <v>2531373</v>
      </c>
      <c r="G13" s="4">
        <f t="shared" si="0"/>
        <v>0</v>
      </c>
      <c r="H13" s="4" t="str">
        <f t="shared" si="1"/>
        <v>，2531373</v>
      </c>
      <c r="I13" s="4" t="str">
        <f>VLOOKUP(A13,HOP!A:U,21,0)</f>
        <v>直连</v>
      </c>
    </row>
    <row r="14" s="4" customFormat="1" spans="1:9">
      <c r="A14" s="5">
        <v>17874851178</v>
      </c>
      <c r="B14" s="6">
        <v>44687</v>
      </c>
      <c r="C14" s="6">
        <v>44688</v>
      </c>
      <c r="D14" s="4">
        <v>89</v>
      </c>
      <c r="E14" s="4" t="str">
        <f>VLOOKUP(A14,HOP!A:L,12,0)</f>
        <v>89.00</v>
      </c>
      <c r="F14" s="4" t="str">
        <f>VLOOKUP(A14,HOP!A:C,3,0)</f>
        <v>2531819</v>
      </c>
      <c r="G14" s="4">
        <f t="shared" si="0"/>
        <v>0</v>
      </c>
      <c r="H14" s="4" t="str">
        <f t="shared" si="1"/>
        <v>，2531819</v>
      </c>
      <c r="I14" s="4" t="str">
        <f>VLOOKUP(A14,HOP!A:U,21,0)</f>
        <v>直连</v>
      </c>
    </row>
    <row r="15" s="4" customFormat="1" spans="1:9">
      <c r="A15" s="5">
        <v>17877552012</v>
      </c>
      <c r="B15" s="6">
        <v>44685</v>
      </c>
      <c r="C15" s="6">
        <v>44688</v>
      </c>
      <c r="D15" s="4">
        <v>815</v>
      </c>
      <c r="E15" s="4" t="str">
        <f>VLOOKUP(A15,HOP!A:L,12,0)</f>
        <v>815.00</v>
      </c>
      <c r="F15" s="4" t="str">
        <f>VLOOKUP(A15,HOP!A:C,3,0)</f>
        <v>2532804</v>
      </c>
      <c r="G15" s="4">
        <f t="shared" si="0"/>
        <v>0</v>
      </c>
      <c r="H15" s="4" t="str">
        <f t="shared" si="1"/>
        <v>，2532804</v>
      </c>
      <c r="I15" s="4" t="str">
        <f>VLOOKUP(A15,HOP!A:U,21,0)</f>
        <v>直连</v>
      </c>
    </row>
    <row r="16" s="4" customFormat="1" spans="1:9">
      <c r="A16" s="5">
        <v>17882829122</v>
      </c>
      <c r="B16" s="6">
        <v>44687</v>
      </c>
      <c r="C16" s="6">
        <v>44688</v>
      </c>
      <c r="D16" s="4">
        <v>48</v>
      </c>
      <c r="E16" s="4" t="str">
        <f>VLOOKUP(A16,HOP!A:L,12,0)</f>
        <v>48.00</v>
      </c>
      <c r="F16" s="4" t="str">
        <f>VLOOKUP(A16,HOP!A:C,3,0)</f>
        <v>2534199</v>
      </c>
      <c r="G16" s="4">
        <f t="shared" si="0"/>
        <v>0</v>
      </c>
      <c r="H16" s="4" t="str">
        <f t="shared" si="1"/>
        <v>，2534199</v>
      </c>
      <c r="I16" s="4" t="str">
        <f>VLOOKUP(A16,HOP!A:U,21,0)</f>
        <v>直连</v>
      </c>
    </row>
    <row r="17" s="4" customFormat="1" spans="1:9">
      <c r="A17" s="5">
        <v>17884469968</v>
      </c>
      <c r="B17" s="6">
        <v>44686</v>
      </c>
      <c r="C17" s="6">
        <v>44688</v>
      </c>
      <c r="D17" s="4">
        <v>168</v>
      </c>
      <c r="E17" s="4" t="str">
        <f>VLOOKUP(A17,HOP!A:L,12,0)</f>
        <v>168.00</v>
      </c>
      <c r="F17" s="4" t="str">
        <f>VLOOKUP(A17,HOP!A:C,3,0)</f>
        <v>2534986</v>
      </c>
      <c r="G17" s="4">
        <f t="shared" si="0"/>
        <v>0</v>
      </c>
      <c r="H17" s="4" t="str">
        <f t="shared" si="1"/>
        <v>，2534986</v>
      </c>
      <c r="I17" s="4" t="str">
        <f>VLOOKUP(A17,HOP!A:U,21,0)</f>
        <v>直连</v>
      </c>
    </row>
    <row r="18" s="4" customFormat="1" spans="1:9">
      <c r="A18" s="5">
        <v>17884702682</v>
      </c>
      <c r="B18" s="6">
        <v>44686</v>
      </c>
      <c r="C18" s="6">
        <v>44688</v>
      </c>
      <c r="D18" s="4">
        <v>160</v>
      </c>
      <c r="E18" s="4" t="str">
        <f>VLOOKUP(A18,HOP!A:L,12,0)</f>
        <v>160.00</v>
      </c>
      <c r="F18" s="4" t="str">
        <f>VLOOKUP(A18,HOP!A:C,3,0)</f>
        <v>2535136</v>
      </c>
      <c r="G18" s="4">
        <f t="shared" si="0"/>
        <v>0</v>
      </c>
      <c r="H18" s="4" t="str">
        <f t="shared" si="1"/>
        <v>，2535136</v>
      </c>
      <c r="I18" s="4" t="str">
        <f>VLOOKUP(A18,HOP!A:U,21,0)</f>
        <v>直连</v>
      </c>
    </row>
    <row r="19" s="4" customFormat="1" spans="1:9">
      <c r="A19" s="5">
        <v>17885688424</v>
      </c>
      <c r="B19" s="6">
        <v>44687</v>
      </c>
      <c r="C19" s="6">
        <v>44688</v>
      </c>
      <c r="D19" s="4">
        <v>91</v>
      </c>
      <c r="E19" s="4" t="str">
        <f>VLOOKUP(A19,HOP!A:L,12,0)</f>
        <v>91.00</v>
      </c>
      <c r="F19" s="4" t="str">
        <f>VLOOKUP(A19,HOP!A:C,3,0)</f>
        <v>2535559</v>
      </c>
      <c r="G19" s="4">
        <f t="shared" si="0"/>
        <v>0</v>
      </c>
      <c r="H19" s="4" t="str">
        <f t="shared" si="1"/>
        <v>，2535559</v>
      </c>
      <c r="I19" s="4" t="str">
        <f>VLOOKUP(A19,HOP!A:U,21,0)</f>
        <v>直连</v>
      </c>
    </row>
    <row r="20" s="4" customFormat="1" spans="1:9">
      <c r="A20" s="5">
        <v>17885942226</v>
      </c>
      <c r="B20" s="6">
        <v>44687</v>
      </c>
      <c r="C20" s="6">
        <v>44688</v>
      </c>
      <c r="D20" s="4">
        <v>48</v>
      </c>
      <c r="E20" s="4" t="str">
        <f>VLOOKUP(A20,HOP!A:L,12,0)</f>
        <v>48.00</v>
      </c>
      <c r="F20" s="4" t="str">
        <f>VLOOKUP(A20,HOP!A:C,3,0)</f>
        <v>2535659</v>
      </c>
      <c r="G20" s="4">
        <f t="shared" si="0"/>
        <v>0</v>
      </c>
      <c r="H20" s="4" t="str">
        <f t="shared" si="1"/>
        <v>，2535659</v>
      </c>
      <c r="I20" s="4" t="str">
        <f>VLOOKUP(A20,HOP!A:U,21,0)</f>
        <v>直连</v>
      </c>
    </row>
    <row r="21" s="4" customFormat="1" spans="1:9">
      <c r="A21" s="5">
        <v>17886133473</v>
      </c>
      <c r="B21" s="6">
        <v>44687</v>
      </c>
      <c r="C21" s="6">
        <v>44688</v>
      </c>
      <c r="D21" s="4">
        <v>413</v>
      </c>
      <c r="E21" s="4" t="str">
        <f>VLOOKUP(A21,HOP!A:L,12,0)</f>
        <v>413.00</v>
      </c>
      <c r="F21" s="4" t="str">
        <f>VLOOKUP(A21,HOP!A:C,3,0)</f>
        <v>2535763</v>
      </c>
      <c r="G21" s="4">
        <f t="shared" si="0"/>
        <v>0</v>
      </c>
      <c r="H21" s="4" t="str">
        <f t="shared" si="1"/>
        <v>，2535763</v>
      </c>
      <c r="I21" s="4" t="str">
        <f>VLOOKUP(A21,HOP!A:U,21,0)</f>
        <v>直连</v>
      </c>
    </row>
    <row r="22" s="4" customFormat="1" spans="1:9">
      <c r="A22" s="5">
        <v>17889319171</v>
      </c>
      <c r="B22" s="6">
        <v>44687</v>
      </c>
      <c r="C22" s="6">
        <v>44688</v>
      </c>
      <c r="D22" s="4">
        <v>238</v>
      </c>
      <c r="E22" s="4" t="str">
        <f>VLOOKUP(A22,HOP!A:L,12,0)</f>
        <v>238.00</v>
      </c>
      <c r="F22" s="4" t="str">
        <f>VLOOKUP(A22,HOP!A:C,3,0)</f>
        <v>2535890</v>
      </c>
      <c r="G22" s="4">
        <f t="shared" si="0"/>
        <v>0</v>
      </c>
      <c r="H22" s="4" t="str">
        <f t="shared" si="1"/>
        <v>，2535890</v>
      </c>
      <c r="I22" s="4" t="str">
        <f>VLOOKUP(A22,HOP!A:U,21,0)</f>
        <v>直连</v>
      </c>
    </row>
    <row r="23" s="4" customFormat="1" spans="1:9">
      <c r="A23" s="5">
        <v>17890864248</v>
      </c>
      <c r="B23" s="6">
        <v>44687</v>
      </c>
      <c r="C23" s="6">
        <v>44688</v>
      </c>
      <c r="D23" s="4">
        <v>68</v>
      </c>
      <c r="E23" s="4" t="str">
        <f>VLOOKUP(A23,HOP!A:L,12,0)</f>
        <v>68.00</v>
      </c>
      <c r="F23" s="4" t="str">
        <f>VLOOKUP(A23,HOP!A:C,3,0)</f>
        <v>2536996</v>
      </c>
      <c r="G23" s="4">
        <f t="shared" si="0"/>
        <v>0</v>
      </c>
      <c r="H23" s="4" t="str">
        <f t="shared" si="1"/>
        <v>，2536996</v>
      </c>
      <c r="I23" s="4" t="str">
        <f>VLOOKUP(A23,HOP!A:U,21,0)</f>
        <v>直连</v>
      </c>
    </row>
    <row r="24" s="4" customFormat="1" spans="1:9">
      <c r="A24" s="5">
        <v>17891876970</v>
      </c>
      <c r="B24" s="6">
        <v>44686</v>
      </c>
      <c r="C24" s="6">
        <v>44688</v>
      </c>
      <c r="D24" s="4">
        <v>366</v>
      </c>
      <c r="E24" s="4" t="str">
        <f>VLOOKUP(A24,HOP!A:L,12,0)</f>
        <v>366.00</v>
      </c>
      <c r="F24" s="4" t="str">
        <f>VLOOKUP(A24,HOP!A:C,3,0)</f>
        <v>2537527</v>
      </c>
      <c r="G24" s="4">
        <f t="shared" si="0"/>
        <v>0</v>
      </c>
      <c r="H24" s="4" t="str">
        <f t="shared" si="1"/>
        <v>，2537527</v>
      </c>
      <c r="I24" s="4" t="str">
        <f>VLOOKUP(A24,HOP!A:U,21,0)</f>
        <v>直连</v>
      </c>
    </row>
    <row r="25" s="4" customFormat="1" spans="1:9">
      <c r="A25" s="5">
        <v>17892119729</v>
      </c>
      <c r="B25" s="6">
        <v>44686</v>
      </c>
      <c r="C25" s="6">
        <v>44688</v>
      </c>
      <c r="D25" s="4">
        <v>52</v>
      </c>
      <c r="E25" s="4" t="str">
        <f>VLOOKUP(A25,HOP!A:L,12,0)</f>
        <v>52.00</v>
      </c>
      <c r="F25" s="4" t="str">
        <f>VLOOKUP(A25,HOP!A:C,3,0)</f>
        <v>2537758</v>
      </c>
      <c r="G25" s="4">
        <f t="shared" si="0"/>
        <v>0</v>
      </c>
      <c r="H25" s="4" t="str">
        <f t="shared" si="1"/>
        <v>，2537758</v>
      </c>
      <c r="I25" s="4" t="str">
        <f>VLOOKUP(A25,HOP!A:U,21,0)</f>
        <v>直连</v>
      </c>
    </row>
    <row r="26" s="4" customFormat="1" spans="1:9">
      <c r="A26" s="5">
        <v>17892381084</v>
      </c>
      <c r="B26" s="6">
        <v>44687</v>
      </c>
      <c r="C26" s="6">
        <v>44688</v>
      </c>
      <c r="D26" s="4">
        <v>133</v>
      </c>
      <c r="E26" s="4" t="str">
        <f>VLOOKUP(A26,HOP!A:L,12,0)</f>
        <v>133.00</v>
      </c>
      <c r="F26" s="4" t="str">
        <f>VLOOKUP(A26,HOP!A:C,3,0)</f>
        <v>2538001</v>
      </c>
      <c r="G26" s="4">
        <f t="shared" si="0"/>
        <v>0</v>
      </c>
      <c r="H26" s="4" t="str">
        <f t="shared" si="1"/>
        <v>，2538001</v>
      </c>
      <c r="I26" s="4" t="str">
        <f>VLOOKUP(A26,HOP!A:U,21,0)</f>
        <v>直连</v>
      </c>
    </row>
    <row r="27" s="4" customFormat="1" spans="1:9">
      <c r="A27" s="5">
        <v>17896513949</v>
      </c>
      <c r="B27" s="6">
        <v>44687</v>
      </c>
      <c r="C27" s="6">
        <v>44688</v>
      </c>
      <c r="D27" s="4">
        <v>91</v>
      </c>
      <c r="E27" s="4" t="str">
        <f>VLOOKUP(A27,HOP!A:L,12,0)</f>
        <v>91.00</v>
      </c>
      <c r="F27" s="4" t="str">
        <f>VLOOKUP(A27,HOP!A:C,3,0)</f>
        <v>2539433</v>
      </c>
      <c r="G27" s="4">
        <f t="shared" si="0"/>
        <v>0</v>
      </c>
      <c r="H27" s="4" t="str">
        <f t="shared" si="1"/>
        <v>，2539433</v>
      </c>
      <c r="I27" s="4" t="str">
        <f>VLOOKUP(A27,HOP!A:U,21,0)</f>
        <v>直连</v>
      </c>
    </row>
    <row r="28" s="4" customFormat="1" spans="1:9">
      <c r="A28" s="5">
        <v>17897624797</v>
      </c>
      <c r="B28" s="6">
        <v>44687</v>
      </c>
      <c r="C28" s="6">
        <v>44688</v>
      </c>
      <c r="D28" s="4">
        <v>159</v>
      </c>
      <c r="E28" s="4" t="str">
        <f>VLOOKUP(A28,HOP!A:L,12,0)</f>
        <v>159.00</v>
      </c>
      <c r="F28" s="4" t="str">
        <f>VLOOKUP(A28,HOP!A:C,3,0)</f>
        <v>2540064</v>
      </c>
      <c r="G28" s="4">
        <f t="shared" si="0"/>
        <v>0</v>
      </c>
      <c r="H28" s="4" t="str">
        <f t="shared" si="1"/>
        <v>，2540064</v>
      </c>
      <c r="I28" s="4" t="str">
        <f>VLOOKUP(A28,HOP!A:U,21,0)</f>
        <v>直连</v>
      </c>
    </row>
    <row r="29" s="4" customFormat="1" spans="1:9">
      <c r="A29" s="5">
        <v>17897670664</v>
      </c>
      <c r="B29" s="6">
        <v>44687</v>
      </c>
      <c r="C29" s="6">
        <v>44688</v>
      </c>
      <c r="D29" s="4">
        <v>143</v>
      </c>
      <c r="E29" s="4" t="str">
        <f>VLOOKUP(A29,HOP!A:L,12,0)</f>
        <v>143.00</v>
      </c>
      <c r="F29" s="4" t="str">
        <f>VLOOKUP(A29,HOP!A:C,3,0)</f>
        <v>2540096</v>
      </c>
      <c r="G29" s="4">
        <f t="shared" si="0"/>
        <v>0</v>
      </c>
      <c r="H29" s="4" t="str">
        <f t="shared" si="1"/>
        <v>，2540096</v>
      </c>
      <c r="I29" s="4" t="str">
        <f>VLOOKUP(A29,HOP!A:U,21,0)</f>
        <v>直连</v>
      </c>
    </row>
    <row r="31" spans="4:4">
      <c r="D31" s="4">
        <f>SUM(D2:D30)</f>
        <v>5187</v>
      </c>
    </row>
    <row r="35" spans="1:1">
      <c r="A35" s="4" t="s">
        <v>168</v>
      </c>
    </row>
    <row r="36" spans="1:1">
      <c r="A36" s="4" t="s">
        <v>169</v>
      </c>
    </row>
    <row r="37" spans="1:1">
      <c r="A37" s="4" t="s">
        <v>170</v>
      </c>
    </row>
  </sheetData>
  <autoFilter ref="A1:XFD37">
    <filterColumn colId="3">
      <filters blank="1">
        <filter val="91"/>
        <filter val="351"/>
        <filter val="52"/>
        <filter val="252"/>
        <filter val="413"/>
        <filter val="54"/>
        <filter val="815"/>
        <filter val="118"/>
        <filter val="159"/>
        <filter val="160"/>
        <filter val="366"/>
        <filter val="426"/>
        <filter val="68"/>
        <filter val="128"/>
        <filter val="168"/>
        <filter val="130"/>
        <filter val="133"/>
        <filter val="78"/>
        <filter val="238"/>
        <filter val="482"/>
        <filter val="143"/>
        <filter val="86"/>
        <filter val="5187"/>
        <filter val="48"/>
        <filter val="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171</v>
      </c>
      <c r="B1" s="2" t="s">
        <v>172</v>
      </c>
      <c r="C1" s="2" t="s">
        <v>173</v>
      </c>
      <c r="D1" s="2" t="s">
        <v>174</v>
      </c>
      <c r="E1" s="2" t="s">
        <v>13</v>
      </c>
      <c r="F1" s="2" t="s">
        <v>5</v>
      </c>
      <c r="G1" s="2" t="s">
        <v>6</v>
      </c>
      <c r="H1" s="2" t="s">
        <v>175</v>
      </c>
      <c r="I1" s="2" t="s">
        <v>176</v>
      </c>
      <c r="J1" s="2" t="s">
        <v>177</v>
      </c>
      <c r="K1" s="2" t="s">
        <v>178</v>
      </c>
      <c r="L1" s="2" t="s">
        <v>179</v>
      </c>
      <c r="M1" s="2" t="s">
        <v>180</v>
      </c>
      <c r="N1" s="2" t="s">
        <v>181</v>
      </c>
      <c r="O1" s="2" t="s">
        <v>182</v>
      </c>
      <c r="P1" s="2" t="s">
        <v>183</v>
      </c>
      <c r="Q1" s="2" t="s">
        <v>184</v>
      </c>
      <c r="R1" s="2" t="s">
        <v>185</v>
      </c>
      <c r="S1" s="2" t="s">
        <v>186</v>
      </c>
      <c r="T1" s="2" t="s">
        <v>187</v>
      </c>
      <c r="U1" s="2" t="s">
        <v>188</v>
      </c>
    </row>
    <row r="2" s="1" customFormat="1" spans="1:21">
      <c r="A2" s="3">
        <v>17897670664</v>
      </c>
      <c r="B2" s="1" t="s">
        <v>189</v>
      </c>
      <c r="C2" s="1" t="s">
        <v>190</v>
      </c>
      <c r="D2" s="1" t="s">
        <v>191</v>
      </c>
      <c r="E2" s="1" t="s">
        <v>192</v>
      </c>
      <c r="F2" s="1" t="s">
        <v>189</v>
      </c>
      <c r="G2" s="1" t="s">
        <v>193</v>
      </c>
      <c r="H2" s="1" t="s">
        <v>194</v>
      </c>
      <c r="I2" s="1" t="s">
        <v>195</v>
      </c>
      <c r="J2" s="1" t="s">
        <v>30</v>
      </c>
      <c r="K2" s="1" t="s">
        <v>196</v>
      </c>
      <c r="L2" s="1" t="s">
        <v>196</v>
      </c>
      <c r="M2" s="1" t="s">
        <v>197</v>
      </c>
      <c r="N2" s="1" t="s">
        <v>197</v>
      </c>
      <c r="O2" s="1" t="s">
        <v>198</v>
      </c>
      <c r="P2" s="1" t="s">
        <v>199</v>
      </c>
      <c r="Q2" s="1" t="s">
        <v>200</v>
      </c>
      <c r="R2" s="1" t="s">
        <v>201</v>
      </c>
      <c r="S2" s="1" t="s">
        <v>202</v>
      </c>
      <c r="T2" s="1" t="s">
        <v>203</v>
      </c>
      <c r="U2" s="1" t="s">
        <v>204</v>
      </c>
    </row>
    <row r="3" s="1" customFormat="1" spans="1:21">
      <c r="A3" s="3">
        <v>17897624797</v>
      </c>
      <c r="B3" s="1" t="s">
        <v>189</v>
      </c>
      <c r="C3" s="1" t="s">
        <v>205</v>
      </c>
      <c r="D3" s="1" t="s">
        <v>206</v>
      </c>
      <c r="E3" s="1" t="s">
        <v>207</v>
      </c>
      <c r="F3" s="1" t="s">
        <v>189</v>
      </c>
      <c r="G3" s="1" t="s">
        <v>193</v>
      </c>
      <c r="H3" s="1" t="s">
        <v>194</v>
      </c>
      <c r="I3" s="1" t="s">
        <v>208</v>
      </c>
      <c r="J3" s="1" t="s">
        <v>30</v>
      </c>
      <c r="K3" s="1" t="s">
        <v>209</v>
      </c>
      <c r="L3" s="1" t="s">
        <v>209</v>
      </c>
      <c r="M3" s="1" t="s">
        <v>197</v>
      </c>
      <c r="N3" s="1" t="s">
        <v>197</v>
      </c>
      <c r="O3" s="1" t="s">
        <v>198</v>
      </c>
      <c r="P3" s="1" t="s">
        <v>199</v>
      </c>
      <c r="Q3" s="1" t="s">
        <v>200</v>
      </c>
      <c r="R3" s="1" t="s">
        <v>210</v>
      </c>
      <c r="S3" s="1" t="s">
        <v>202</v>
      </c>
      <c r="T3" s="1" t="s">
        <v>203</v>
      </c>
      <c r="U3" s="1" t="s">
        <v>204</v>
      </c>
    </row>
    <row r="4" s="1" customFormat="1" spans="1:21">
      <c r="A4" s="3">
        <v>17896513949</v>
      </c>
      <c r="B4" s="1" t="s">
        <v>189</v>
      </c>
      <c r="C4" s="1" t="s">
        <v>211</v>
      </c>
      <c r="D4" s="1" t="s">
        <v>212</v>
      </c>
      <c r="E4" s="1" t="s">
        <v>213</v>
      </c>
      <c r="F4" s="1" t="s">
        <v>189</v>
      </c>
      <c r="G4" s="1" t="s">
        <v>193</v>
      </c>
      <c r="H4" s="1" t="s">
        <v>194</v>
      </c>
      <c r="I4" s="1" t="s">
        <v>214</v>
      </c>
      <c r="J4" s="1" t="s">
        <v>30</v>
      </c>
      <c r="K4" s="1" t="s">
        <v>215</v>
      </c>
      <c r="L4" s="1" t="s">
        <v>215</v>
      </c>
      <c r="M4" s="1" t="s">
        <v>197</v>
      </c>
      <c r="N4" s="1" t="s">
        <v>197</v>
      </c>
      <c r="O4" s="1" t="s">
        <v>198</v>
      </c>
      <c r="P4" s="1" t="s">
        <v>199</v>
      </c>
      <c r="Q4" s="1" t="s">
        <v>200</v>
      </c>
      <c r="R4" s="1" t="s">
        <v>216</v>
      </c>
      <c r="S4" s="1" t="s">
        <v>202</v>
      </c>
      <c r="T4" s="1" t="s">
        <v>203</v>
      </c>
      <c r="U4" s="1" t="s">
        <v>204</v>
      </c>
    </row>
    <row r="5" s="1" customFormat="1" spans="1:21">
      <c r="A5" s="3">
        <v>17892381084</v>
      </c>
      <c r="B5" s="1" t="s">
        <v>217</v>
      </c>
      <c r="C5" s="1" t="s">
        <v>218</v>
      </c>
      <c r="D5" s="1" t="s">
        <v>219</v>
      </c>
      <c r="E5" s="1" t="s">
        <v>220</v>
      </c>
      <c r="F5" s="1" t="s">
        <v>189</v>
      </c>
      <c r="G5" s="1" t="s">
        <v>193</v>
      </c>
      <c r="H5" s="1" t="s">
        <v>194</v>
      </c>
      <c r="I5" s="1" t="s">
        <v>221</v>
      </c>
      <c r="J5" s="1" t="s">
        <v>30</v>
      </c>
      <c r="K5" s="1" t="s">
        <v>222</v>
      </c>
      <c r="L5" s="1" t="s">
        <v>222</v>
      </c>
      <c r="M5" s="1" t="s">
        <v>197</v>
      </c>
      <c r="N5" s="1" t="s">
        <v>197</v>
      </c>
      <c r="O5" s="1" t="s">
        <v>198</v>
      </c>
      <c r="P5" s="1" t="s">
        <v>199</v>
      </c>
      <c r="Q5" s="1" t="s">
        <v>200</v>
      </c>
      <c r="R5" s="1" t="s">
        <v>223</v>
      </c>
      <c r="S5" s="1" t="s">
        <v>202</v>
      </c>
      <c r="T5" s="1" t="s">
        <v>203</v>
      </c>
      <c r="U5" s="1" t="s">
        <v>204</v>
      </c>
    </row>
    <row r="6" s="1" customFormat="1" spans="1:21">
      <c r="A6" s="3">
        <v>17892119729</v>
      </c>
      <c r="B6" s="1" t="s">
        <v>217</v>
      </c>
      <c r="C6" s="1" t="s">
        <v>224</v>
      </c>
      <c r="D6" s="1" t="s">
        <v>225</v>
      </c>
      <c r="E6" s="1" t="s">
        <v>226</v>
      </c>
      <c r="F6" s="1" t="s">
        <v>217</v>
      </c>
      <c r="G6" s="1" t="s">
        <v>193</v>
      </c>
      <c r="H6" s="1" t="s">
        <v>194</v>
      </c>
      <c r="I6" s="1" t="s">
        <v>227</v>
      </c>
      <c r="J6" s="1" t="s">
        <v>30</v>
      </c>
      <c r="K6" s="1" t="s">
        <v>228</v>
      </c>
      <c r="L6" s="1" t="s">
        <v>228</v>
      </c>
      <c r="M6" s="1" t="s">
        <v>197</v>
      </c>
      <c r="N6" s="1" t="s">
        <v>197</v>
      </c>
      <c r="O6" s="1" t="s">
        <v>198</v>
      </c>
      <c r="P6" s="1" t="s">
        <v>199</v>
      </c>
      <c r="Q6" s="1" t="s">
        <v>200</v>
      </c>
      <c r="R6" s="1" t="s">
        <v>229</v>
      </c>
      <c r="S6" s="1" t="s">
        <v>202</v>
      </c>
      <c r="T6" s="1" t="s">
        <v>203</v>
      </c>
      <c r="U6" s="1" t="s">
        <v>204</v>
      </c>
    </row>
    <row r="7" s="1" customFormat="1" spans="1:21">
      <c r="A7" s="3">
        <v>17891876970</v>
      </c>
      <c r="B7" s="1" t="s">
        <v>217</v>
      </c>
      <c r="C7" s="1" t="s">
        <v>230</v>
      </c>
      <c r="D7" s="1" t="s">
        <v>231</v>
      </c>
      <c r="E7" s="1" t="s">
        <v>232</v>
      </c>
      <c r="F7" s="1" t="s">
        <v>217</v>
      </c>
      <c r="G7" s="1" t="s">
        <v>193</v>
      </c>
      <c r="H7" s="1" t="s">
        <v>194</v>
      </c>
      <c r="I7" s="1" t="s">
        <v>233</v>
      </c>
      <c r="J7" s="1" t="s">
        <v>30</v>
      </c>
      <c r="K7" s="1" t="s">
        <v>234</v>
      </c>
      <c r="L7" s="1" t="s">
        <v>234</v>
      </c>
      <c r="M7" s="1" t="s">
        <v>197</v>
      </c>
      <c r="N7" s="1" t="s">
        <v>197</v>
      </c>
      <c r="O7" s="1" t="s">
        <v>198</v>
      </c>
      <c r="P7" s="1" t="s">
        <v>199</v>
      </c>
      <c r="Q7" s="1" t="s">
        <v>200</v>
      </c>
      <c r="R7" s="1" t="s">
        <v>235</v>
      </c>
      <c r="S7" s="1" t="s">
        <v>202</v>
      </c>
      <c r="T7" s="1" t="s">
        <v>203</v>
      </c>
      <c r="U7" s="1" t="s">
        <v>204</v>
      </c>
    </row>
    <row r="8" s="1" customFormat="1" spans="1:21">
      <c r="A8" s="3">
        <v>17890864248</v>
      </c>
      <c r="B8" s="1" t="s">
        <v>236</v>
      </c>
      <c r="C8" s="1" t="s">
        <v>237</v>
      </c>
      <c r="D8" s="1" t="s">
        <v>238</v>
      </c>
      <c r="E8" s="1" t="s">
        <v>239</v>
      </c>
      <c r="F8" s="1" t="s">
        <v>189</v>
      </c>
      <c r="G8" s="1" t="s">
        <v>193</v>
      </c>
      <c r="H8" s="1" t="s">
        <v>194</v>
      </c>
      <c r="I8" s="1" t="s">
        <v>240</v>
      </c>
      <c r="J8" s="1" t="s">
        <v>30</v>
      </c>
      <c r="K8" s="1" t="s">
        <v>241</v>
      </c>
      <c r="L8" s="1" t="s">
        <v>241</v>
      </c>
      <c r="M8" s="1" t="s">
        <v>197</v>
      </c>
      <c r="N8" s="1" t="s">
        <v>197</v>
      </c>
      <c r="O8" s="1" t="s">
        <v>198</v>
      </c>
      <c r="P8" s="1" t="s">
        <v>199</v>
      </c>
      <c r="Q8" s="1" t="s">
        <v>200</v>
      </c>
      <c r="R8" s="1" t="s">
        <v>242</v>
      </c>
      <c r="S8" s="1" t="s">
        <v>202</v>
      </c>
      <c r="T8" s="1" t="s">
        <v>203</v>
      </c>
      <c r="U8" s="1" t="s">
        <v>204</v>
      </c>
    </row>
    <row r="9" s="1" customFormat="1" spans="1:21">
      <c r="A9" s="3">
        <v>17889319171</v>
      </c>
      <c r="B9" s="1" t="s">
        <v>243</v>
      </c>
      <c r="C9" s="1" t="s">
        <v>244</v>
      </c>
      <c r="D9" s="1" t="s">
        <v>245</v>
      </c>
      <c r="E9" s="1" t="s">
        <v>246</v>
      </c>
      <c r="F9" s="1" t="s">
        <v>189</v>
      </c>
      <c r="G9" s="1" t="s">
        <v>193</v>
      </c>
      <c r="H9" s="1" t="s">
        <v>194</v>
      </c>
      <c r="I9" s="1" t="s">
        <v>247</v>
      </c>
      <c r="J9" s="1" t="s">
        <v>30</v>
      </c>
      <c r="K9" s="1" t="s">
        <v>248</v>
      </c>
      <c r="L9" s="1" t="s">
        <v>248</v>
      </c>
      <c r="M9" s="1" t="s">
        <v>197</v>
      </c>
      <c r="N9" s="1" t="s">
        <v>197</v>
      </c>
      <c r="O9" s="1" t="s">
        <v>198</v>
      </c>
      <c r="P9" s="1" t="s">
        <v>199</v>
      </c>
      <c r="Q9" s="1" t="s">
        <v>200</v>
      </c>
      <c r="R9" s="1" t="s">
        <v>249</v>
      </c>
      <c r="S9" s="1" t="s">
        <v>202</v>
      </c>
      <c r="T9" s="1" t="s">
        <v>203</v>
      </c>
      <c r="U9" s="1" t="s">
        <v>204</v>
      </c>
    </row>
    <row r="10" s="1" customFormat="1" spans="1:21">
      <c r="A10" s="3">
        <v>17886133473</v>
      </c>
      <c r="B10" s="1" t="s">
        <v>243</v>
      </c>
      <c r="C10" s="1" t="s">
        <v>250</v>
      </c>
      <c r="D10" s="1" t="s">
        <v>251</v>
      </c>
      <c r="E10" s="1" t="s">
        <v>252</v>
      </c>
      <c r="F10" s="1" t="s">
        <v>189</v>
      </c>
      <c r="G10" s="1" t="s">
        <v>193</v>
      </c>
      <c r="H10" s="1" t="s">
        <v>194</v>
      </c>
      <c r="I10" s="1" t="s">
        <v>253</v>
      </c>
      <c r="J10" s="1" t="s">
        <v>30</v>
      </c>
      <c r="K10" s="1" t="s">
        <v>254</v>
      </c>
      <c r="L10" s="1" t="s">
        <v>254</v>
      </c>
      <c r="M10" s="1" t="s">
        <v>197</v>
      </c>
      <c r="N10" s="1" t="s">
        <v>197</v>
      </c>
      <c r="O10" s="1" t="s">
        <v>198</v>
      </c>
      <c r="P10" s="1" t="s">
        <v>199</v>
      </c>
      <c r="Q10" s="1" t="s">
        <v>200</v>
      </c>
      <c r="R10" s="1" t="s">
        <v>255</v>
      </c>
      <c r="S10" s="1" t="s">
        <v>202</v>
      </c>
      <c r="T10" s="1" t="s">
        <v>203</v>
      </c>
      <c r="U10" s="1" t="s">
        <v>204</v>
      </c>
    </row>
    <row r="11" s="1" customFormat="1" spans="1:21">
      <c r="A11" s="3">
        <v>17885942226</v>
      </c>
      <c r="B11" s="1" t="s">
        <v>243</v>
      </c>
      <c r="C11" s="1" t="s">
        <v>256</v>
      </c>
      <c r="D11" s="1" t="s">
        <v>257</v>
      </c>
      <c r="E11" s="1" t="s">
        <v>258</v>
      </c>
      <c r="F11" s="1" t="s">
        <v>189</v>
      </c>
      <c r="G11" s="1" t="s">
        <v>193</v>
      </c>
      <c r="H11" s="1" t="s">
        <v>194</v>
      </c>
      <c r="I11" s="1" t="s">
        <v>259</v>
      </c>
      <c r="J11" s="1" t="s">
        <v>30</v>
      </c>
      <c r="K11" s="1" t="s">
        <v>260</v>
      </c>
      <c r="L11" s="1" t="s">
        <v>260</v>
      </c>
      <c r="M11" s="1" t="s">
        <v>197</v>
      </c>
      <c r="N11" s="1" t="s">
        <v>197</v>
      </c>
      <c r="O11" s="1" t="s">
        <v>198</v>
      </c>
      <c r="P11" s="1" t="s">
        <v>199</v>
      </c>
      <c r="Q11" s="1" t="s">
        <v>200</v>
      </c>
      <c r="R11" s="1" t="s">
        <v>261</v>
      </c>
      <c r="S11" s="1" t="s">
        <v>202</v>
      </c>
      <c r="T11" s="1" t="s">
        <v>203</v>
      </c>
      <c r="U11" s="1" t="s">
        <v>204</v>
      </c>
    </row>
    <row r="12" s="1" customFormat="1" spans="1:21">
      <c r="A12" s="3">
        <v>17885688424</v>
      </c>
      <c r="B12" s="1" t="s">
        <v>243</v>
      </c>
      <c r="C12" s="1" t="s">
        <v>262</v>
      </c>
      <c r="D12" s="1" t="s">
        <v>263</v>
      </c>
      <c r="E12" s="1" t="s">
        <v>264</v>
      </c>
      <c r="F12" s="1" t="s">
        <v>189</v>
      </c>
      <c r="G12" s="1" t="s">
        <v>193</v>
      </c>
      <c r="H12" s="1" t="s">
        <v>194</v>
      </c>
      <c r="I12" s="1" t="s">
        <v>265</v>
      </c>
      <c r="J12" s="1" t="s">
        <v>30</v>
      </c>
      <c r="K12" s="1" t="s">
        <v>215</v>
      </c>
      <c r="L12" s="1" t="s">
        <v>215</v>
      </c>
      <c r="M12" s="1" t="s">
        <v>197</v>
      </c>
      <c r="N12" s="1" t="s">
        <v>197</v>
      </c>
      <c r="O12" s="1" t="s">
        <v>198</v>
      </c>
      <c r="P12" s="1" t="s">
        <v>199</v>
      </c>
      <c r="Q12" s="1" t="s">
        <v>200</v>
      </c>
      <c r="R12" s="1" t="s">
        <v>266</v>
      </c>
      <c r="S12" s="1" t="s">
        <v>202</v>
      </c>
      <c r="T12" s="1" t="s">
        <v>203</v>
      </c>
      <c r="U12" s="1" t="s">
        <v>204</v>
      </c>
    </row>
    <row r="13" s="1" customFormat="1" spans="1:21">
      <c r="A13" s="3">
        <v>17884702682</v>
      </c>
      <c r="B13" s="1" t="s">
        <v>243</v>
      </c>
      <c r="C13" s="1" t="s">
        <v>267</v>
      </c>
      <c r="D13" s="1" t="s">
        <v>268</v>
      </c>
      <c r="E13" s="1" t="s">
        <v>269</v>
      </c>
      <c r="F13" s="1" t="s">
        <v>217</v>
      </c>
      <c r="G13" s="1" t="s">
        <v>193</v>
      </c>
      <c r="H13" s="1" t="s">
        <v>194</v>
      </c>
      <c r="I13" s="1" t="s">
        <v>270</v>
      </c>
      <c r="J13" s="1" t="s">
        <v>30</v>
      </c>
      <c r="K13" s="1" t="s">
        <v>271</v>
      </c>
      <c r="L13" s="1" t="s">
        <v>271</v>
      </c>
      <c r="M13" s="1" t="s">
        <v>197</v>
      </c>
      <c r="N13" s="1" t="s">
        <v>197</v>
      </c>
      <c r="O13" s="1" t="s">
        <v>198</v>
      </c>
      <c r="P13" s="1" t="s">
        <v>199</v>
      </c>
      <c r="Q13" s="1" t="s">
        <v>200</v>
      </c>
      <c r="R13" s="1" t="s">
        <v>272</v>
      </c>
      <c r="S13" s="1" t="s">
        <v>202</v>
      </c>
      <c r="T13" s="1" t="s">
        <v>203</v>
      </c>
      <c r="U13" s="1" t="s">
        <v>204</v>
      </c>
    </row>
    <row r="14" s="1" customFormat="1" spans="1:21">
      <c r="A14" s="3">
        <v>17884469968</v>
      </c>
      <c r="B14" s="1" t="s">
        <v>243</v>
      </c>
      <c r="C14" s="1" t="s">
        <v>273</v>
      </c>
      <c r="D14" s="1" t="s">
        <v>274</v>
      </c>
      <c r="E14" s="1" t="s">
        <v>275</v>
      </c>
      <c r="F14" s="1" t="s">
        <v>217</v>
      </c>
      <c r="G14" s="1" t="s">
        <v>193</v>
      </c>
      <c r="H14" s="1" t="s">
        <v>194</v>
      </c>
      <c r="I14" s="1" t="s">
        <v>276</v>
      </c>
      <c r="J14" s="1" t="s">
        <v>30</v>
      </c>
      <c r="K14" s="1" t="s">
        <v>277</v>
      </c>
      <c r="L14" s="1" t="s">
        <v>277</v>
      </c>
      <c r="M14" s="1" t="s">
        <v>197</v>
      </c>
      <c r="N14" s="1" t="s">
        <v>197</v>
      </c>
      <c r="O14" s="1" t="s">
        <v>198</v>
      </c>
      <c r="P14" s="1" t="s">
        <v>199</v>
      </c>
      <c r="Q14" s="1" t="s">
        <v>200</v>
      </c>
      <c r="R14" s="1" t="s">
        <v>278</v>
      </c>
      <c r="S14" s="1" t="s">
        <v>202</v>
      </c>
      <c r="T14" s="1" t="s">
        <v>203</v>
      </c>
      <c r="U14" s="1" t="s">
        <v>204</v>
      </c>
    </row>
    <row r="15" s="1" customFormat="1" spans="1:21">
      <c r="A15" s="3">
        <v>17882829122</v>
      </c>
      <c r="B15" s="1" t="s">
        <v>279</v>
      </c>
      <c r="C15" s="1" t="s">
        <v>280</v>
      </c>
      <c r="D15" s="1" t="s">
        <v>257</v>
      </c>
      <c r="E15" s="1" t="s">
        <v>281</v>
      </c>
      <c r="F15" s="1" t="s">
        <v>189</v>
      </c>
      <c r="G15" s="1" t="s">
        <v>193</v>
      </c>
      <c r="H15" s="1" t="s">
        <v>194</v>
      </c>
      <c r="I15" s="1" t="s">
        <v>282</v>
      </c>
      <c r="J15" s="1" t="s">
        <v>30</v>
      </c>
      <c r="K15" s="1" t="s">
        <v>260</v>
      </c>
      <c r="L15" s="1" t="s">
        <v>260</v>
      </c>
      <c r="M15" s="1" t="s">
        <v>197</v>
      </c>
      <c r="N15" s="1" t="s">
        <v>197</v>
      </c>
      <c r="O15" s="1" t="s">
        <v>198</v>
      </c>
      <c r="P15" s="1" t="s">
        <v>199</v>
      </c>
      <c r="Q15" s="1" t="s">
        <v>200</v>
      </c>
      <c r="R15" s="1" t="s">
        <v>283</v>
      </c>
      <c r="S15" s="1" t="s">
        <v>202</v>
      </c>
      <c r="T15" s="1" t="s">
        <v>203</v>
      </c>
      <c r="U15" s="1" t="s">
        <v>204</v>
      </c>
    </row>
    <row r="16" s="1" customFormat="1" spans="1:21">
      <c r="A16" s="3">
        <v>17877552012</v>
      </c>
      <c r="B16" s="1" t="s">
        <v>284</v>
      </c>
      <c r="C16" s="1" t="s">
        <v>285</v>
      </c>
      <c r="D16" s="1" t="s">
        <v>286</v>
      </c>
      <c r="E16" s="1" t="s">
        <v>287</v>
      </c>
      <c r="F16" s="1" t="s">
        <v>236</v>
      </c>
      <c r="G16" s="1" t="s">
        <v>193</v>
      </c>
      <c r="H16" s="1" t="s">
        <v>194</v>
      </c>
      <c r="I16" s="1" t="s">
        <v>288</v>
      </c>
      <c r="J16" s="1" t="s">
        <v>30</v>
      </c>
      <c r="K16" s="1" t="s">
        <v>289</v>
      </c>
      <c r="L16" s="1" t="s">
        <v>289</v>
      </c>
      <c r="M16" s="1" t="s">
        <v>197</v>
      </c>
      <c r="N16" s="1" t="s">
        <v>197</v>
      </c>
      <c r="O16" s="1" t="s">
        <v>198</v>
      </c>
      <c r="P16" s="1" t="s">
        <v>199</v>
      </c>
      <c r="Q16" s="1" t="s">
        <v>200</v>
      </c>
      <c r="R16" s="1" t="s">
        <v>290</v>
      </c>
      <c r="S16" s="1" t="s">
        <v>202</v>
      </c>
      <c r="T16" s="1" t="s">
        <v>203</v>
      </c>
      <c r="U16" s="1" t="s">
        <v>204</v>
      </c>
    </row>
    <row r="17" s="1" customFormat="1" spans="1:21">
      <c r="A17" s="3">
        <v>17874851178</v>
      </c>
      <c r="B17" s="1" t="s">
        <v>284</v>
      </c>
      <c r="C17" s="1" t="s">
        <v>291</v>
      </c>
      <c r="D17" s="1" t="s">
        <v>292</v>
      </c>
      <c r="E17" s="1" t="s">
        <v>293</v>
      </c>
      <c r="F17" s="1" t="s">
        <v>189</v>
      </c>
      <c r="G17" s="1" t="s">
        <v>193</v>
      </c>
      <c r="H17" s="1" t="s">
        <v>194</v>
      </c>
      <c r="I17" s="1" t="s">
        <v>294</v>
      </c>
      <c r="J17" s="1" t="s">
        <v>30</v>
      </c>
      <c r="K17" s="1" t="s">
        <v>295</v>
      </c>
      <c r="L17" s="1" t="s">
        <v>295</v>
      </c>
      <c r="M17" s="1" t="s">
        <v>197</v>
      </c>
      <c r="N17" s="1" t="s">
        <v>197</v>
      </c>
      <c r="O17" s="1" t="s">
        <v>198</v>
      </c>
      <c r="P17" s="1" t="s">
        <v>199</v>
      </c>
      <c r="Q17" s="1" t="s">
        <v>200</v>
      </c>
      <c r="R17" s="1" t="s">
        <v>296</v>
      </c>
      <c r="S17" s="1" t="s">
        <v>202</v>
      </c>
      <c r="T17" s="1" t="s">
        <v>203</v>
      </c>
      <c r="U17" s="1" t="s">
        <v>204</v>
      </c>
    </row>
    <row r="18" s="1" customFormat="1" spans="1:21">
      <c r="A18" s="3">
        <v>17871629567</v>
      </c>
      <c r="B18" s="1" t="s">
        <v>297</v>
      </c>
      <c r="C18" s="1" t="s">
        <v>298</v>
      </c>
      <c r="D18" s="1" t="s">
        <v>299</v>
      </c>
      <c r="E18" s="1" t="s">
        <v>300</v>
      </c>
      <c r="F18" s="1" t="s">
        <v>217</v>
      </c>
      <c r="G18" s="1" t="s">
        <v>193</v>
      </c>
      <c r="H18" s="1" t="s">
        <v>194</v>
      </c>
      <c r="I18" s="1" t="s">
        <v>301</v>
      </c>
      <c r="J18" s="1" t="s">
        <v>30</v>
      </c>
      <c r="K18" s="1" t="s">
        <v>302</v>
      </c>
      <c r="L18" s="1" t="s">
        <v>302</v>
      </c>
      <c r="M18" s="1" t="s">
        <v>197</v>
      </c>
      <c r="N18" s="1" t="s">
        <v>197</v>
      </c>
      <c r="O18" s="1" t="s">
        <v>198</v>
      </c>
      <c r="P18" s="1" t="s">
        <v>199</v>
      </c>
      <c r="Q18" s="1" t="s">
        <v>200</v>
      </c>
      <c r="R18" s="1" t="s">
        <v>303</v>
      </c>
      <c r="S18" s="1" t="s">
        <v>202</v>
      </c>
      <c r="T18" s="1" t="s">
        <v>203</v>
      </c>
      <c r="U18" s="1" t="s">
        <v>204</v>
      </c>
    </row>
    <row r="19" s="1" customFormat="1" spans="1:21">
      <c r="A19" s="3">
        <v>17851206895</v>
      </c>
      <c r="B19" s="1" t="s">
        <v>304</v>
      </c>
      <c r="C19" s="1" t="s">
        <v>305</v>
      </c>
      <c r="D19" s="1" t="s">
        <v>306</v>
      </c>
      <c r="E19" s="1" t="s">
        <v>307</v>
      </c>
      <c r="F19" s="1" t="s">
        <v>189</v>
      </c>
      <c r="G19" s="1" t="s">
        <v>193</v>
      </c>
      <c r="H19" s="1" t="s">
        <v>194</v>
      </c>
      <c r="I19" s="1" t="s">
        <v>308</v>
      </c>
      <c r="J19" s="1" t="s">
        <v>30</v>
      </c>
      <c r="K19" s="1" t="s">
        <v>309</v>
      </c>
      <c r="L19" s="1" t="s">
        <v>309</v>
      </c>
      <c r="M19" s="1" t="s">
        <v>197</v>
      </c>
      <c r="N19" s="1" t="s">
        <v>197</v>
      </c>
      <c r="O19" s="1" t="s">
        <v>198</v>
      </c>
      <c r="P19" s="1" t="s">
        <v>199</v>
      </c>
      <c r="Q19" s="1" t="s">
        <v>200</v>
      </c>
      <c r="R19" s="1" t="s">
        <v>310</v>
      </c>
      <c r="S19" s="1" t="s">
        <v>202</v>
      </c>
      <c r="T19" s="1" t="s">
        <v>203</v>
      </c>
      <c r="U19" s="1" t="s">
        <v>204</v>
      </c>
    </row>
    <row r="20" s="1" customFormat="1" spans="1:21">
      <c r="A20" s="3">
        <v>17850286923</v>
      </c>
      <c r="B20" s="1" t="s">
        <v>304</v>
      </c>
      <c r="C20" s="1" t="s">
        <v>311</v>
      </c>
      <c r="D20" s="1" t="s">
        <v>312</v>
      </c>
      <c r="E20" s="1" t="s">
        <v>313</v>
      </c>
      <c r="F20" s="1" t="s">
        <v>189</v>
      </c>
      <c r="G20" s="1" t="s">
        <v>193</v>
      </c>
      <c r="H20" s="1" t="s">
        <v>194</v>
      </c>
      <c r="I20" s="1" t="s">
        <v>314</v>
      </c>
      <c r="J20" s="1" t="s">
        <v>30</v>
      </c>
      <c r="K20" s="1" t="s">
        <v>315</v>
      </c>
      <c r="L20" s="1" t="s">
        <v>315</v>
      </c>
      <c r="M20" s="1" t="s">
        <v>197</v>
      </c>
      <c r="N20" s="1" t="s">
        <v>197</v>
      </c>
      <c r="O20" s="1" t="s">
        <v>198</v>
      </c>
      <c r="P20" s="1" t="s">
        <v>199</v>
      </c>
      <c r="Q20" s="1" t="s">
        <v>200</v>
      </c>
      <c r="R20" s="1" t="s">
        <v>316</v>
      </c>
      <c r="S20" s="1" t="s">
        <v>202</v>
      </c>
      <c r="T20" s="1" t="s">
        <v>203</v>
      </c>
      <c r="U20" s="1" t="s">
        <v>204</v>
      </c>
    </row>
    <row r="21" s="1" customFormat="1" spans="1:21">
      <c r="A21" s="3">
        <v>17835499177</v>
      </c>
      <c r="B21" s="1" t="s">
        <v>317</v>
      </c>
      <c r="C21" s="1" t="s">
        <v>318</v>
      </c>
      <c r="D21" s="1" t="s">
        <v>319</v>
      </c>
      <c r="E21" s="1" t="s">
        <v>320</v>
      </c>
      <c r="F21" s="1" t="s">
        <v>297</v>
      </c>
      <c r="G21" s="1" t="s">
        <v>193</v>
      </c>
      <c r="H21" s="1" t="s">
        <v>194</v>
      </c>
      <c r="I21" s="1" t="s">
        <v>321</v>
      </c>
      <c r="J21" s="1" t="s">
        <v>30</v>
      </c>
      <c r="K21" s="1" t="s">
        <v>322</v>
      </c>
      <c r="L21" s="1" t="s">
        <v>322</v>
      </c>
      <c r="M21" s="1" t="s">
        <v>197</v>
      </c>
      <c r="N21" s="1" t="s">
        <v>197</v>
      </c>
      <c r="O21" s="1" t="s">
        <v>198</v>
      </c>
      <c r="P21" s="1" t="s">
        <v>199</v>
      </c>
      <c r="Q21" s="1" t="s">
        <v>200</v>
      </c>
      <c r="R21" s="1" t="s">
        <v>323</v>
      </c>
      <c r="S21" s="1" t="s">
        <v>202</v>
      </c>
      <c r="T21" s="1" t="s">
        <v>203</v>
      </c>
      <c r="U21" s="1" t="s">
        <v>204</v>
      </c>
    </row>
    <row r="22" s="1" customFormat="1" spans="1:21">
      <c r="A22" s="3">
        <v>17803974472</v>
      </c>
      <c r="B22" s="1" t="s">
        <v>324</v>
      </c>
      <c r="C22" s="1" t="s">
        <v>325</v>
      </c>
      <c r="D22" s="1" t="s">
        <v>326</v>
      </c>
      <c r="E22" s="1" t="s">
        <v>327</v>
      </c>
      <c r="F22" s="1" t="s">
        <v>189</v>
      </c>
      <c r="G22" s="1" t="s">
        <v>193</v>
      </c>
      <c r="H22" s="1" t="s">
        <v>194</v>
      </c>
      <c r="I22" s="1" t="s">
        <v>328</v>
      </c>
      <c r="J22" s="1" t="s">
        <v>30</v>
      </c>
      <c r="K22" s="1" t="s">
        <v>329</v>
      </c>
      <c r="L22" s="1" t="s">
        <v>329</v>
      </c>
      <c r="M22" s="1" t="s">
        <v>197</v>
      </c>
      <c r="N22" s="1" t="s">
        <v>197</v>
      </c>
      <c r="O22" s="1" t="s">
        <v>198</v>
      </c>
      <c r="P22" s="1" t="s">
        <v>199</v>
      </c>
      <c r="Q22" s="1" t="s">
        <v>200</v>
      </c>
      <c r="R22" s="1" t="s">
        <v>330</v>
      </c>
      <c r="S22" s="1" t="s">
        <v>202</v>
      </c>
      <c r="T22" s="1" t="s">
        <v>203</v>
      </c>
      <c r="U22" s="1" t="s">
        <v>204</v>
      </c>
    </row>
    <row r="23" s="1" customFormat="1" spans="1:21">
      <c r="A23" s="3">
        <v>17798130667</v>
      </c>
      <c r="B23" s="1" t="s">
        <v>331</v>
      </c>
      <c r="C23" s="1" t="s">
        <v>332</v>
      </c>
      <c r="D23" s="1" t="s">
        <v>333</v>
      </c>
      <c r="E23" s="1" t="s">
        <v>334</v>
      </c>
      <c r="F23" s="1" t="s">
        <v>189</v>
      </c>
      <c r="G23" s="1" t="s">
        <v>193</v>
      </c>
      <c r="H23" s="1" t="s">
        <v>194</v>
      </c>
      <c r="I23" s="1" t="s">
        <v>335</v>
      </c>
      <c r="J23" s="1" t="s">
        <v>30</v>
      </c>
      <c r="K23" s="1" t="s">
        <v>336</v>
      </c>
      <c r="L23" s="1" t="s">
        <v>336</v>
      </c>
      <c r="M23" s="1" t="s">
        <v>197</v>
      </c>
      <c r="N23" s="1" t="s">
        <v>197</v>
      </c>
      <c r="O23" s="1" t="s">
        <v>198</v>
      </c>
      <c r="P23" s="1" t="s">
        <v>199</v>
      </c>
      <c r="Q23" s="1" t="s">
        <v>200</v>
      </c>
      <c r="R23" s="1" t="s">
        <v>337</v>
      </c>
      <c r="S23" s="1" t="s">
        <v>202</v>
      </c>
      <c r="T23" s="1" t="s">
        <v>203</v>
      </c>
      <c r="U23" s="1" t="s">
        <v>204</v>
      </c>
    </row>
    <row r="24" s="1" customFormat="1" spans="1:21">
      <c r="A24" s="3">
        <v>17798029479</v>
      </c>
      <c r="B24" s="1" t="s">
        <v>331</v>
      </c>
      <c r="C24" s="1" t="s">
        <v>338</v>
      </c>
      <c r="D24" s="1" t="s">
        <v>339</v>
      </c>
      <c r="E24" s="1" t="s">
        <v>340</v>
      </c>
      <c r="F24" s="1" t="s">
        <v>236</v>
      </c>
      <c r="G24" s="1" t="s">
        <v>193</v>
      </c>
      <c r="H24" s="1" t="s">
        <v>194</v>
      </c>
      <c r="I24" s="1" t="s">
        <v>341</v>
      </c>
      <c r="J24" s="1" t="s">
        <v>30</v>
      </c>
      <c r="K24" s="1" t="s">
        <v>342</v>
      </c>
      <c r="L24" s="1" t="s">
        <v>342</v>
      </c>
      <c r="M24" s="1" t="s">
        <v>197</v>
      </c>
      <c r="N24" s="1" t="s">
        <v>197</v>
      </c>
      <c r="O24" s="1" t="s">
        <v>198</v>
      </c>
      <c r="P24" s="1" t="s">
        <v>199</v>
      </c>
      <c r="Q24" s="1" t="s">
        <v>200</v>
      </c>
      <c r="R24" s="1" t="s">
        <v>343</v>
      </c>
      <c r="S24" s="1" t="s">
        <v>202</v>
      </c>
      <c r="T24" s="1" t="s">
        <v>203</v>
      </c>
      <c r="U24" s="1" t="s">
        <v>204</v>
      </c>
    </row>
    <row r="25" s="1" customFormat="1" spans="1:21">
      <c r="A25" s="3">
        <v>17728613092</v>
      </c>
      <c r="B25" s="1" t="s">
        <v>344</v>
      </c>
      <c r="C25" s="1" t="s">
        <v>345</v>
      </c>
      <c r="D25" s="1" t="s">
        <v>346</v>
      </c>
      <c r="E25" s="1" t="s">
        <v>347</v>
      </c>
      <c r="F25" s="1" t="s">
        <v>189</v>
      </c>
      <c r="G25" s="1" t="s">
        <v>193</v>
      </c>
      <c r="H25" s="1" t="s">
        <v>194</v>
      </c>
      <c r="I25" s="1" t="s">
        <v>348</v>
      </c>
      <c r="J25" s="1" t="s">
        <v>30</v>
      </c>
      <c r="K25" s="1" t="s">
        <v>349</v>
      </c>
      <c r="L25" s="1" t="s">
        <v>349</v>
      </c>
      <c r="M25" s="1" t="s">
        <v>197</v>
      </c>
      <c r="N25" s="1" t="s">
        <v>197</v>
      </c>
      <c r="O25" s="1" t="s">
        <v>198</v>
      </c>
      <c r="P25" s="1" t="s">
        <v>199</v>
      </c>
      <c r="Q25" s="1" t="s">
        <v>200</v>
      </c>
      <c r="R25" s="1" t="s">
        <v>350</v>
      </c>
      <c r="S25" s="1" t="s">
        <v>202</v>
      </c>
      <c r="T25" s="1" t="s">
        <v>203</v>
      </c>
      <c r="U25" s="1" t="s">
        <v>204</v>
      </c>
    </row>
    <row r="26" s="1" customFormat="1" spans="1:21">
      <c r="A26" s="3">
        <v>17376788260</v>
      </c>
      <c r="B26" s="1" t="s">
        <v>351</v>
      </c>
      <c r="C26" s="1" t="s">
        <v>352</v>
      </c>
      <c r="D26" s="1" t="s">
        <v>353</v>
      </c>
      <c r="E26" s="1" t="s">
        <v>354</v>
      </c>
      <c r="F26" s="1" t="s">
        <v>236</v>
      </c>
      <c r="G26" s="1" t="s">
        <v>193</v>
      </c>
      <c r="H26" s="1" t="s">
        <v>194</v>
      </c>
      <c r="I26" s="1" t="s">
        <v>355</v>
      </c>
      <c r="J26" s="1" t="s">
        <v>30</v>
      </c>
      <c r="K26" s="1" t="s">
        <v>356</v>
      </c>
      <c r="L26" s="1" t="s">
        <v>356</v>
      </c>
      <c r="M26" s="1" t="s">
        <v>197</v>
      </c>
      <c r="N26" s="1" t="s">
        <v>197</v>
      </c>
      <c r="O26" s="1" t="s">
        <v>198</v>
      </c>
      <c r="P26" s="1" t="s">
        <v>199</v>
      </c>
      <c r="Q26" s="1" t="s">
        <v>200</v>
      </c>
      <c r="R26" s="1" t="s">
        <v>357</v>
      </c>
      <c r="S26" s="1" t="s">
        <v>202</v>
      </c>
      <c r="T26" s="1" t="s">
        <v>203</v>
      </c>
      <c r="U26" s="1" t="s">
        <v>204</v>
      </c>
    </row>
    <row r="27" s="1" customFormat="1" spans="1:21">
      <c r="A27" s="3">
        <v>17264333523</v>
      </c>
      <c r="B27" s="1" t="s">
        <v>358</v>
      </c>
      <c r="C27" s="1" t="s">
        <v>359</v>
      </c>
      <c r="D27" s="1" t="s">
        <v>360</v>
      </c>
      <c r="E27" s="1" t="s">
        <v>361</v>
      </c>
      <c r="F27" s="1" t="s">
        <v>189</v>
      </c>
      <c r="G27" s="1" t="s">
        <v>193</v>
      </c>
      <c r="H27" s="1" t="s">
        <v>194</v>
      </c>
      <c r="I27" s="1" t="s">
        <v>362</v>
      </c>
      <c r="J27" s="1" t="s">
        <v>30</v>
      </c>
      <c r="K27" s="1" t="s">
        <v>363</v>
      </c>
      <c r="L27" s="1" t="s">
        <v>363</v>
      </c>
      <c r="M27" s="1" t="s">
        <v>197</v>
      </c>
      <c r="N27" s="1" t="s">
        <v>197</v>
      </c>
      <c r="O27" s="1" t="s">
        <v>198</v>
      </c>
      <c r="P27" s="1" t="s">
        <v>199</v>
      </c>
      <c r="Q27" s="1" t="s">
        <v>200</v>
      </c>
      <c r="R27" s="1" t="s">
        <v>364</v>
      </c>
      <c r="S27" s="1" t="s">
        <v>202</v>
      </c>
      <c r="T27" s="1" t="s">
        <v>203</v>
      </c>
      <c r="U27" s="1" t="s">
        <v>204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2022-05-10T01:45:31Z</dcterms:created>
  <dcterms:modified xsi:type="dcterms:W3CDTF">2022-05-10T01:50:49Z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5F329807700E434B8856914217D3FF87</vt:lpwstr>
  </property>
  <property fmtid="{D5CDD505-2E9C-101B-9397-08002B2CF9AE}" pid="3" name="KSOProductBuildVer">
    <vt:lpwstr>2052-11.1.0.11636</vt:lpwstr>
  </property>
</Properties>
</file>