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<sst xmlns="http://schemas.openxmlformats.org/spreadsheetml/2006/main" count="262" uniqueCount="132">
  <si>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</si>
  <si>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</si>
  <si>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</si>
  <si>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</si>
  <si>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</si>
  <si>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</si>
  <si>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</si>
  <si>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</si>
  <si>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</si>
  <si>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</si>
  <si>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</si>
  <si>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</si>
  <si>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</si>
  <si>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</si>
  <si>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</si>
  <si>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</si>
  <si>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</si>
  <si>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</si>
  <si>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</si>
  <si>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</si>
  <si>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</si>
  <si>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</si>
  <si>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</si>
  <si>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</si>
  <si>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</si>
  <si>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17836345226	</t>
  </si>
  <si>
    <t>Ctrip</t>
  </si>
  <si>
    <t>正常</t>
  </si>
  <si>
    <t>[北京]IU酒店(北京西站丽泽商务区店)(67318659)</t>
  </si>
  <si>
    <t>小U精致大床房&lt;双人入住&gt;&lt;内宾&gt;&lt;预付&gt;&lt;无早&gt;</t>
  </si>
  <si>
    <t>CNY</t>
  </si>
  <si>
    <t>李妍</t>
  </si>
  <si>
    <t>CA363220512CNY</t>
  </si>
  <si>
    <t>未提现</t>
  </si>
  <si>
    <t>携程开票</t>
  </si>
  <si>
    <t xml:space="preserve">2521591	</t>
  </si>
  <si>
    <t xml:space="preserve">	</t>
  </si>
  <si>
    <t xml:space="preserve">17845111516	</t>
  </si>
  <si>
    <t>[梅州]梅州客天下艺术家园酒店(83268462)</t>
  </si>
  <si>
    <t>客家民俗双床房&lt;双床&gt;&lt;超值特惠&gt;&lt;双人入住&gt;&lt;日历房套餐高价值&gt;&lt;双早&gt;&lt;新酒店礼盒&gt;</t>
  </si>
  <si>
    <t>郭彦菁</t>
  </si>
  <si>
    <t xml:space="preserve">2524286	</t>
  </si>
  <si>
    <t xml:space="preserve">688435	</t>
  </si>
  <si>
    <t xml:space="preserve">17845216006	</t>
  </si>
  <si>
    <t>[江门]江门名冠金凯悦酒店(28096205)</t>
  </si>
  <si>
    <t>商务大床房&lt;双人入住&gt;&lt;内宾&gt;&lt;预付&gt;&lt;无早&gt;</t>
  </si>
  <si>
    <t>陈立宏</t>
  </si>
  <si>
    <t xml:space="preserve">2524347	</t>
  </si>
  <si>
    <t xml:space="preserve">2204250045	</t>
  </si>
  <si>
    <t xml:space="preserve">17849096953	</t>
  </si>
  <si>
    <t>[梅州]梅州麓湖山酒店(67856423)</t>
  </si>
  <si>
    <t>豪华大床房&lt;大床&gt;&lt;特惠专享&gt;&lt;双人入住&gt;&lt;日历房套餐高价值&gt;&lt;无早&gt;&lt;新酒店礼盒&gt;</t>
  </si>
  <si>
    <t>王远</t>
  </si>
  <si>
    <t xml:space="preserve">2525237	</t>
  </si>
  <si>
    <t xml:space="preserve">996095	</t>
  </si>
  <si>
    <t xml:space="preserve">17849709317	</t>
  </si>
  <si>
    <t>伴山别墅大床房&lt;大床&gt;&lt;超值特惠&gt;&lt;双人入住&gt;&lt;日历房套餐高价值&gt;&lt;双早&gt;&lt;新酒店礼盒&gt;</t>
  </si>
  <si>
    <t>潘炀,郑燕娜</t>
  </si>
  <si>
    <t xml:space="preserve">2525482	</t>
  </si>
  <si>
    <t xml:space="preserve">688505	</t>
  </si>
  <si>
    <t xml:space="preserve">17850704917	</t>
  </si>
  <si>
    <t>[广州]维也纳(广州花都金融中心融创乐园店)(88739745)</t>
  </si>
  <si>
    <t>豪华大床房&lt;双人入住&gt;&lt;内宾&gt;&lt;预付&gt;&lt;无早&gt;</t>
  </si>
  <si>
    <t>李佑</t>
  </si>
  <si>
    <t xml:space="preserve">17851263732	</t>
  </si>
  <si>
    <t>[贵阳]贵阳溪山里酒店(77243456)</t>
  </si>
  <si>
    <t>高级大床房&lt;双人入住&gt;&lt;中宾&gt;&lt;无早&gt;</t>
  </si>
  <si>
    <t>张永奇</t>
  </si>
  <si>
    <t>，</t>
  </si>
  <si>
    <t>202204262231250021</t>
  </si>
  <si>
    <t>A220512091821481</t>
  </si>
  <si>
    <t>A220512091909481</t>
  </si>
  <si>
    <t>A220512091959481</t>
  </si>
  <si>
    <t>房集： 
i220512091747  376元</t>
  </si>
  <si>
    <t>CNY / HKD 当前参考汇率: 1.16095699</t>
  </si>
  <si>
    <t>总计： 3118.2 CNY/
3620.1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</si>
  <si>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</si>
  <si>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</si>
  <si>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</si>
  <si>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</si>
  <si>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</si>
  <si>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</si>
  <si>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</si>
  <si>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</si>
  <si>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</si>
  <si>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</si>
  <si>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</si>
  <si>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</si>
  <si>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</si>
  <si>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</si>
  <si>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</si>
  <si>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</si>
  <si>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</si>
  <si>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</si>
  <si>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2022-04-26</t>
  </si>
  <si>
    <t>2525915</t>
  </si>
  <si>
    <t>维也纳(广州花都金融中心融创乐园店)</t>
  </si>
  <si>
    <t>2022-04-27</t>
  </si>
  <si>
    <t>退房日周结</t>
  </si>
  <si>
    <t>263.46</t>
  </si>
  <si>
    <t>RMB</t>
  </si>
  <si>
    <t>0</t>
  </si>
  <si>
    <t>0.00</t>
  </si>
  <si>
    <t>携程国内直连(DD)</t>
  </si>
  <si>
    <t>01.011249</t>
  </si>
  <si>
    <t>2022-04-26 19:00:20</t>
  </si>
  <si>
    <t>否</t>
  </si>
  <si>
    <t>汇智国际旅游发展有限公司</t>
  </si>
  <si>
    <t>直连</t>
  </si>
  <si>
    <t>2525482</t>
  </si>
  <si>
    <t>梅州客天下艺术家园酒店</t>
  </si>
  <si>
    <t>706.44</t>
  </si>
  <si>
    <t>2022-04-26 13:10:46</t>
  </si>
  <si>
    <t>直采</t>
  </si>
  <si>
    <t>2525237</t>
  </si>
  <si>
    <t>梅州麓湖山酒店</t>
  </si>
  <si>
    <t>320.20</t>
  </si>
  <si>
    <t>2022-04-26 10:07:52</t>
  </si>
  <si>
    <t>Saas酒店</t>
  </si>
  <si>
    <t>2022-04-25</t>
  </si>
  <si>
    <t>2524347</t>
  </si>
  <si>
    <t>江门名冠金凯悦酒店</t>
  </si>
  <si>
    <t>797.90</t>
  </si>
  <si>
    <t>2022-04-25 16:25:31</t>
  </si>
  <si>
    <t>2524286</t>
  </si>
  <si>
    <t>353.22</t>
  </si>
  <si>
    <t>2022-04-25 15:45:50</t>
  </si>
  <si>
    <t>2022-04-23</t>
  </si>
  <si>
    <t>2521591</t>
  </si>
  <si>
    <t>IU酒店(北京西客站六里桥东地铁站店)</t>
  </si>
  <si>
    <t>300.98</t>
  </si>
  <si>
    <t>2022-04-23 13:41:10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</si>
</sst>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8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44676</v>
      </c>
      <c r="G2" s="6">
        <v>44678</v>
      </c>
      <c r="H2" s="4">
        <v>1</v>
      </c>
      <c r="I2" s="4">
        <v>2</v>
      </c>
      <c r="J2" s="4">
        <v>2</v>
      </c>
      <c r="K2" s="4" t="s">
        <v>30</v>
      </c>
      <c r="L2" s="4">
        <v>300.98</v>
      </c>
      <c r="M2" s="4">
        <v>300.98</v>
      </c>
      <c r="N2" s="4" t="s">
        <v>31</v>
      </c>
      <c r="O2" s="4" t="s">
        <v>32</v>
      </c>
      <c r="P2" s="4" t="s">
        <v>33</v>
      </c>
      <c r="Q2" s="4">
        <v>0</v>
      </c>
      <c r="R2" s="8">
        <v>44674</v>
      </c>
      <c r="S2" s="6">
        <v>44693</v>
      </c>
      <c r="T2" s="4" t="s">
        <v>34</v>
      </c>
      <c r="U2" s="4">
        <v>300.98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44677</v>
      </c>
      <c r="G3" s="6">
        <v>44678</v>
      </c>
      <c r="H3" s="4">
        <v>1</v>
      </c>
      <c r="I3" s="4">
        <v>1</v>
      </c>
      <c r="J3" s="4">
        <v>1</v>
      </c>
      <c r="K3" s="4" t="s">
        <v>30</v>
      </c>
      <c r="L3" s="4">
        <v>353.22</v>
      </c>
      <c r="M3" s="4">
        <v>353.22</v>
      </c>
      <c r="N3" s="4" t="s">
        <v>40</v>
      </c>
      <c r="O3" s="4" t="s">
        <v>32</v>
      </c>
      <c r="P3" s="4" t="s">
        <v>33</v>
      </c>
      <c r="Q3" s="4">
        <v>0</v>
      </c>
      <c r="R3" s="8">
        <v>44676</v>
      </c>
      <c r="S3" s="6">
        <v>44693</v>
      </c>
      <c r="T3" s="4" t="s">
        <v>34</v>
      </c>
      <c r="U3" s="4">
        <v>353.22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44676</v>
      </c>
      <c r="G4" s="6">
        <v>44678</v>
      </c>
      <c r="H4" s="4">
        <v>1</v>
      </c>
      <c r="I4" s="4">
        <v>2</v>
      </c>
      <c r="J4" s="4">
        <v>2</v>
      </c>
      <c r="K4" s="4" t="s">
        <v>30</v>
      </c>
      <c r="L4" s="4">
        <v>797.9</v>
      </c>
      <c r="M4" s="4">
        <v>797.9</v>
      </c>
      <c r="N4" s="4" t="s">
        <v>46</v>
      </c>
      <c r="O4" s="4" t="s">
        <v>32</v>
      </c>
      <c r="P4" s="4" t="s">
        <v>33</v>
      </c>
      <c r="Q4" s="4">
        <v>0</v>
      </c>
      <c r="R4" s="8">
        <v>44676</v>
      </c>
      <c r="S4" s="6">
        <v>44693</v>
      </c>
      <c r="T4" s="4" t="s">
        <v>34</v>
      </c>
      <c r="U4" s="4">
        <v>797.9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44677</v>
      </c>
      <c r="G5" s="6">
        <v>44678</v>
      </c>
      <c r="H5" s="4">
        <v>1</v>
      </c>
      <c r="I5" s="4">
        <v>1</v>
      </c>
      <c r="J5" s="4">
        <v>1</v>
      </c>
      <c r="K5" s="4" t="s">
        <v>30</v>
      </c>
      <c r="L5" s="4">
        <v>320.2</v>
      </c>
      <c r="M5" s="4">
        <v>320.2</v>
      </c>
      <c r="N5" s="4" t="s">
        <v>52</v>
      </c>
      <c r="O5" s="4" t="s">
        <v>32</v>
      </c>
      <c r="P5" s="4" t="s">
        <v>33</v>
      </c>
      <c r="Q5" s="4">
        <v>0</v>
      </c>
      <c r="R5" s="8">
        <v>44677</v>
      </c>
      <c r="S5" s="6">
        <v>44693</v>
      </c>
      <c r="T5" s="4" t="s">
        <v>34</v>
      </c>
      <c r="U5" s="4">
        <v>320.2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38</v>
      </c>
      <c r="E6" s="4" t="s">
        <v>56</v>
      </c>
      <c r="F6" s="6">
        <v>44677</v>
      </c>
      <c r="G6" s="6">
        <v>44678</v>
      </c>
      <c r="H6" s="4">
        <v>2</v>
      </c>
      <c r="I6" s="4">
        <v>1</v>
      </c>
      <c r="J6" s="4">
        <v>2</v>
      </c>
      <c r="K6" s="4" t="s">
        <v>30</v>
      </c>
      <c r="L6" s="4">
        <v>706.44</v>
      </c>
      <c r="M6" s="4">
        <v>706.44</v>
      </c>
      <c r="N6" s="4" t="s">
        <v>57</v>
      </c>
      <c r="O6" s="4" t="s">
        <v>32</v>
      </c>
      <c r="P6" s="4" t="s">
        <v>33</v>
      </c>
      <c r="Q6" s="4">
        <v>0</v>
      </c>
      <c r="R6" s="8">
        <v>44677</v>
      </c>
      <c r="S6" s="6">
        <v>44693</v>
      </c>
      <c r="T6" s="4" t="s">
        <v>34</v>
      </c>
      <c r="U6" s="4">
        <v>706.44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44677</v>
      </c>
      <c r="G7" s="6">
        <v>44678</v>
      </c>
      <c r="H7" s="4">
        <v>1</v>
      </c>
      <c r="I7" s="4">
        <v>1</v>
      </c>
      <c r="J7" s="4">
        <v>1</v>
      </c>
      <c r="K7" s="4" t="s">
        <v>30</v>
      </c>
      <c r="L7" s="4">
        <v>263.46</v>
      </c>
      <c r="M7" s="4">
        <v>263.46</v>
      </c>
      <c r="N7" s="4" t="s">
        <v>63</v>
      </c>
      <c r="O7" s="4" t="s">
        <v>32</v>
      </c>
      <c r="P7" s="4" t="s">
        <v>33</v>
      </c>
      <c r="Q7" s="4">
        <v>0</v>
      </c>
      <c r="R7" s="8">
        <v>44677</v>
      </c>
      <c r="S7" s="6">
        <v>44693</v>
      </c>
      <c r="T7" s="4" t="s">
        <v>34</v>
      </c>
      <c r="U7" s="4">
        <v>263.46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44677</v>
      </c>
      <c r="G8" s="6">
        <v>44678</v>
      </c>
      <c r="H8" s="4">
        <v>1</v>
      </c>
      <c r="I8" s="4">
        <v>1</v>
      </c>
      <c r="J8" s="4">
        <v>1</v>
      </c>
      <c r="K8" s="4" t="s">
        <v>30</v>
      </c>
      <c r="L8" s="4">
        <v>376</v>
      </c>
      <c r="M8" s="4">
        <v>376</v>
      </c>
      <c r="N8" s="4" t="s">
        <v>67</v>
      </c>
      <c r="O8" s="4" t="s">
        <v>32</v>
      </c>
      <c r="P8" s="4" t="s">
        <v>33</v>
      </c>
      <c r="Q8" s="4">
        <v>0</v>
      </c>
      <c r="R8" s="8">
        <v>44677</v>
      </c>
      <c r="S8" s="6">
        <v>44693</v>
      </c>
      <c r="T8" s="4" t="s">
        <v>34</v>
      </c>
      <c r="U8" s="4">
        <v>376</v>
      </c>
      <c r="V8" s="4">
        <v>0</v>
      </c>
      <c r="W8" s="4">
        <v>0</v>
      </c>
      <c r="X8" s="4" t="s">
        <v>36</v>
      </c>
      <c r="Y8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A12" sqref="A12:E17"/>
    </sheetView>
  </sheetViews>
  <sheetFormatPr defaultColWidth="9" defaultRowHeight="13.5"/>
  <cols>
    <col min="1" max="1" width="12.625" style="4"/>
    <col min="2" max="3" width="10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68</v>
      </c>
    </row>
    <row r="2" s="4" customFormat="1" spans="1:9">
      <c r="A2" s="5">
        <v>17836345226</v>
      </c>
      <c r="B2" s="6">
        <v>44676</v>
      </c>
      <c r="C2" s="6">
        <v>44678</v>
      </c>
      <c r="D2" s="4">
        <v>300.98</v>
      </c>
      <c r="E2" s="4" t="str">
        <f>VLOOKUP(A2,HOP!A:L,12,0)</f>
        <v>300.98</v>
      </c>
      <c r="F2" s="4" t="str">
        <f>VLOOKUP(A2,HOP!A:C,3,0)</f>
        <v>2521591</v>
      </c>
      <c r="G2" s="4">
        <f>D2-E2</f>
        <v>0</v>
      </c>
      <c r="H2" s="4" t="str">
        <f>$H$1&amp;F2</f>
        <v>，2521591</v>
      </c>
      <c r="I2" s="4" t="str">
        <f>VLOOKUP(A2,HOP!A:U,21,0)</f>
        <v>直连</v>
      </c>
    </row>
    <row r="3" s="4" customFormat="1" spans="1:9">
      <c r="A3" s="5">
        <v>17845111516</v>
      </c>
      <c r="B3" s="6">
        <v>44677</v>
      </c>
      <c r="C3" s="6">
        <v>44678</v>
      </c>
      <c r="D3" s="4">
        <v>353.22</v>
      </c>
      <c r="E3" s="4" t="str">
        <f>VLOOKUP(A3,HOP!A:L,12,0)</f>
        <v>353.22</v>
      </c>
      <c r="F3" s="4" t="str">
        <f>VLOOKUP(A3,HOP!A:C,3,0)</f>
        <v>2524286</v>
      </c>
      <c r="G3" s="4">
        <f t="shared" ref="G3:G8" si="0">D3-E3</f>
        <v>0</v>
      </c>
      <c r="H3" s="4" t="str">
        <f t="shared" ref="H3:H8" si="1">$H$1&amp;F3</f>
        <v>，2524286</v>
      </c>
      <c r="I3" s="4" t="str">
        <f>VLOOKUP(A3,HOP!A:U,21,0)</f>
        <v>直采</v>
      </c>
    </row>
    <row r="4" s="4" customFormat="1" spans="1:9">
      <c r="A4" s="5">
        <v>17845216006</v>
      </c>
      <c r="B4" s="6">
        <v>44676</v>
      </c>
      <c r="C4" s="6">
        <v>44678</v>
      </c>
      <c r="D4" s="4">
        <v>797.9</v>
      </c>
      <c r="E4" s="4" t="str">
        <f>VLOOKUP(A4,HOP!A:L,12,0)</f>
        <v>797.90</v>
      </c>
      <c r="F4" s="4" t="str">
        <f>VLOOKUP(A4,HOP!A:C,3,0)</f>
        <v>2524347</v>
      </c>
      <c r="G4" s="4">
        <f t="shared" si="0"/>
        <v>0</v>
      </c>
      <c r="H4" s="4" t="str">
        <f t="shared" si="1"/>
        <v>，2524347</v>
      </c>
      <c r="I4" s="4" t="str">
        <f>VLOOKUP(A4,HOP!A:U,21,0)</f>
        <v>直连</v>
      </c>
    </row>
    <row r="5" s="4" customFormat="1" spans="1:9">
      <c r="A5" s="5">
        <v>17849096953</v>
      </c>
      <c r="B5" s="6">
        <v>44677</v>
      </c>
      <c r="C5" s="6">
        <v>44678</v>
      </c>
      <c r="D5" s="4">
        <v>320.2</v>
      </c>
      <c r="E5" s="4" t="str">
        <f>VLOOKUP(A5,HOP!A:L,12,0)</f>
        <v>320.20</v>
      </c>
      <c r="F5" s="4" t="str">
        <f>VLOOKUP(A5,HOP!A:C,3,0)</f>
        <v>2525237</v>
      </c>
      <c r="G5" s="4">
        <f t="shared" si="0"/>
        <v>0</v>
      </c>
      <c r="H5" s="4" t="str">
        <f t="shared" si="1"/>
        <v>，2525237</v>
      </c>
      <c r="I5" s="4" t="str">
        <f>VLOOKUP(A5,HOP!A:U,21,0)</f>
        <v>Saas酒店</v>
      </c>
    </row>
    <row r="6" s="4" customFormat="1" spans="1:9">
      <c r="A6" s="5">
        <v>17849709317</v>
      </c>
      <c r="B6" s="6">
        <v>44677</v>
      </c>
      <c r="C6" s="6">
        <v>44678</v>
      </c>
      <c r="D6" s="4">
        <v>706.44</v>
      </c>
      <c r="E6" s="4" t="str">
        <f>VLOOKUP(A6,HOP!A:L,12,0)</f>
        <v>706.44</v>
      </c>
      <c r="F6" s="4" t="str">
        <f>VLOOKUP(A6,HOP!A:C,3,0)</f>
        <v>2525482</v>
      </c>
      <c r="G6" s="4">
        <f t="shared" si="0"/>
        <v>0</v>
      </c>
      <c r="H6" s="4" t="str">
        <f t="shared" si="1"/>
        <v>，2525482</v>
      </c>
      <c r="I6" s="4" t="str">
        <f>VLOOKUP(A6,HOP!A:U,21,0)</f>
        <v>直采</v>
      </c>
    </row>
    <row r="7" s="4" customFormat="1" spans="1:9">
      <c r="A7" s="5">
        <v>17850704917</v>
      </c>
      <c r="B7" s="6">
        <v>44677</v>
      </c>
      <c r="C7" s="6">
        <v>44678</v>
      </c>
      <c r="D7" s="4">
        <v>263.46</v>
      </c>
      <c r="E7" s="4" t="str">
        <f>VLOOKUP(A7,HOP!A:L,12,0)</f>
        <v>263.46</v>
      </c>
      <c r="F7" s="4" t="str">
        <f>VLOOKUP(A7,HOP!A:C,3,0)</f>
        <v>2525915</v>
      </c>
      <c r="G7" s="4">
        <f t="shared" si="0"/>
        <v>0</v>
      </c>
      <c r="H7" s="4" t="str">
        <f t="shared" si="1"/>
        <v>，2525915</v>
      </c>
      <c r="I7" s="4" t="str">
        <f>VLOOKUP(A7,HOP!A:U,21,0)</f>
        <v>直连</v>
      </c>
    </row>
    <row r="8" s="4" customFormat="1" spans="1:9">
      <c r="A8" s="5">
        <v>17851263732</v>
      </c>
      <c r="B8" s="6">
        <v>44677</v>
      </c>
      <c r="C8" s="6">
        <v>44678</v>
      </c>
      <c r="D8" s="4">
        <v>376</v>
      </c>
      <c r="E8" s="7">
        <v>376</v>
      </c>
      <c r="F8" s="9" t="s">
        <v>69</v>
      </c>
      <c r="G8" s="4">
        <f t="shared" si="0"/>
        <v>0</v>
      </c>
      <c r="H8" s="4" t="str">
        <f t="shared" si="1"/>
        <v>，202204262231250021</v>
      </c>
      <c r="I8" s="4" t="e">
        <f>VLOOKUP(A8,HOP!A:U,21,0)</f>
        <v>#N/A</v>
      </c>
    </row>
    <row r="10" spans="4:4">
      <c r="D10" s="4">
        <f>SUM(D2:D9)</f>
        <v>3118.2</v>
      </c>
    </row>
    <row r="12" spans="1:5">
      <c r="A12" s="4" t="s">
        <v>70</v>
      </c>
      <c r="D12" s="4">
        <v>1059.66</v>
      </c>
      <c r="E12" s="4">
        <v>1230.22</v>
      </c>
    </row>
    <row r="13" spans="1:5">
      <c r="A13" s="4" t="s">
        <v>71</v>
      </c>
      <c r="D13" s="4">
        <v>1362.34</v>
      </c>
      <c r="E13" s="4">
        <v>1581.62</v>
      </c>
    </row>
    <row r="14" spans="1:5">
      <c r="A14" s="4" t="s">
        <v>72</v>
      </c>
      <c r="D14" s="4">
        <v>320.2</v>
      </c>
      <c r="E14" s="4">
        <v>371.74</v>
      </c>
    </row>
    <row r="15" spans="1:5">
      <c r="A15" s="4" t="s">
        <v>73</v>
      </c>
      <c r="D15" s="4">
        <v>376</v>
      </c>
      <c r="E15" s="4">
        <v>436.52</v>
      </c>
    </row>
    <row r="16" spans="1:5">
      <c r="A16" s="4" t="s">
        <v>74</v>
      </c>
      <c r="D16" s="4">
        <f>SUM(D12:D15)</f>
        <v>3118.2</v>
      </c>
      <c r="E16" s="4">
        <f>SUM(E12:E15)</f>
        <v>3620.1</v>
      </c>
    </row>
    <row r="17" spans="1:1">
      <c r="A17" s="4" t="s">
        <v>75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workbookViewId="0">
      <selection activeCell="G37" sqref="G37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1">
      <c r="A1" s="2" t="s">
        <v>76</v>
      </c>
      <c r="B1" s="2" t="s">
        <v>77</v>
      </c>
      <c r="C1" s="2" t="s">
        <v>78</v>
      </c>
      <c r="D1" s="2" t="s">
        <v>79</v>
      </c>
      <c r="E1" s="2" t="s">
        <v>13</v>
      </c>
      <c r="F1" s="2" t="s">
        <v>5</v>
      </c>
      <c r="G1" s="2" t="s">
        <v>6</v>
      </c>
      <c r="H1" s="2" t="s">
        <v>80</v>
      </c>
      <c r="I1" s="2" t="s">
        <v>81</v>
      </c>
      <c r="J1" s="2" t="s">
        <v>82</v>
      </c>
      <c r="K1" s="2" t="s">
        <v>83</v>
      </c>
      <c r="L1" s="2" t="s">
        <v>84</v>
      </c>
      <c r="M1" s="2" t="s">
        <v>85</v>
      </c>
      <c r="N1" s="2" t="s">
        <v>86</v>
      </c>
      <c r="O1" s="2" t="s">
        <v>87</v>
      </c>
      <c r="P1" s="2" t="s">
        <v>88</v>
      </c>
      <c r="Q1" s="2" t="s">
        <v>89</v>
      </c>
      <c r="R1" s="2" t="s">
        <v>90</v>
      </c>
      <c r="S1" s="2" t="s">
        <v>91</v>
      </c>
      <c r="T1" s="2" t="s">
        <v>92</v>
      </c>
      <c r="U1" s="2" t="s">
        <v>93</v>
      </c>
    </row>
    <row r="2" s="1" customFormat="1" spans="1:21">
      <c r="A2" s="3">
        <v>17850704917</v>
      </c>
      <c r="B2" s="1" t="s">
        <v>94</v>
      </c>
      <c r="C2" s="1" t="s">
        <v>95</v>
      </c>
      <c r="D2" s="1" t="s">
        <v>96</v>
      </c>
      <c r="E2" s="1" t="s">
        <v>63</v>
      </c>
      <c r="F2" s="1" t="s">
        <v>94</v>
      </c>
      <c r="G2" s="1" t="s">
        <v>97</v>
      </c>
      <c r="H2" s="1" t="s">
        <v>98</v>
      </c>
      <c r="I2" s="1" t="s">
        <v>99</v>
      </c>
      <c r="J2" s="1" t="s">
        <v>100</v>
      </c>
      <c r="K2" s="1" t="s">
        <v>99</v>
      </c>
      <c r="L2" s="1" t="s">
        <v>99</v>
      </c>
      <c r="M2" s="1" t="s">
        <v>101</v>
      </c>
      <c r="N2" s="1" t="s">
        <v>101</v>
      </c>
      <c r="O2" s="1" t="s">
        <v>102</v>
      </c>
      <c r="P2" s="1" t="s">
        <v>103</v>
      </c>
      <c r="Q2" s="1" t="s">
        <v>104</v>
      </c>
      <c r="R2" s="1" t="s">
        <v>105</v>
      </c>
      <c r="S2" s="1" t="s">
        <v>106</v>
      </c>
      <c r="T2" s="1" t="s">
        <v>107</v>
      </c>
      <c r="U2" s="1" t="s">
        <v>108</v>
      </c>
    </row>
    <row r="3" s="1" customFormat="1" spans="1:21">
      <c r="A3" s="3">
        <v>17849709317</v>
      </c>
      <c r="B3" s="1" t="s">
        <v>94</v>
      </c>
      <c r="C3" s="1" t="s">
        <v>109</v>
      </c>
      <c r="D3" s="1" t="s">
        <v>110</v>
      </c>
      <c r="E3" s="1" t="s">
        <v>57</v>
      </c>
      <c r="F3" s="1" t="s">
        <v>94</v>
      </c>
      <c r="G3" s="1" t="s">
        <v>97</v>
      </c>
      <c r="H3" s="1" t="s">
        <v>98</v>
      </c>
      <c r="I3" s="1" t="s">
        <v>111</v>
      </c>
      <c r="J3" s="1" t="s">
        <v>100</v>
      </c>
      <c r="K3" s="1" t="s">
        <v>111</v>
      </c>
      <c r="L3" s="1" t="s">
        <v>111</v>
      </c>
      <c r="M3" s="1" t="s">
        <v>101</v>
      </c>
      <c r="N3" s="1" t="s">
        <v>101</v>
      </c>
      <c r="O3" s="1" t="s">
        <v>102</v>
      </c>
      <c r="P3" s="1" t="s">
        <v>103</v>
      </c>
      <c r="Q3" s="1" t="s">
        <v>104</v>
      </c>
      <c r="R3" s="1" t="s">
        <v>112</v>
      </c>
      <c r="S3" s="1" t="s">
        <v>106</v>
      </c>
      <c r="T3" s="1" t="s">
        <v>107</v>
      </c>
      <c r="U3" s="1" t="s">
        <v>113</v>
      </c>
    </row>
    <row r="4" s="1" customFormat="1" spans="1:21">
      <c r="A4" s="3">
        <v>17849096953</v>
      </c>
      <c r="B4" s="1" t="s">
        <v>94</v>
      </c>
      <c r="C4" s="1" t="s">
        <v>114</v>
      </c>
      <c r="D4" s="1" t="s">
        <v>115</v>
      </c>
      <c r="E4" s="1" t="s">
        <v>52</v>
      </c>
      <c r="F4" s="1" t="s">
        <v>94</v>
      </c>
      <c r="G4" s="1" t="s">
        <v>97</v>
      </c>
      <c r="H4" s="1" t="s">
        <v>98</v>
      </c>
      <c r="I4" s="1" t="s">
        <v>116</v>
      </c>
      <c r="J4" s="1" t="s">
        <v>100</v>
      </c>
      <c r="K4" s="1" t="s">
        <v>116</v>
      </c>
      <c r="L4" s="1" t="s">
        <v>116</v>
      </c>
      <c r="M4" s="1" t="s">
        <v>101</v>
      </c>
      <c r="N4" s="1" t="s">
        <v>101</v>
      </c>
      <c r="O4" s="1" t="s">
        <v>102</v>
      </c>
      <c r="P4" s="1" t="s">
        <v>103</v>
      </c>
      <c r="Q4" s="1" t="s">
        <v>104</v>
      </c>
      <c r="R4" s="1" t="s">
        <v>117</v>
      </c>
      <c r="S4" s="1" t="s">
        <v>106</v>
      </c>
      <c r="T4" s="1" t="s">
        <v>107</v>
      </c>
      <c r="U4" s="1" t="s">
        <v>118</v>
      </c>
    </row>
    <row r="5" s="1" customFormat="1" spans="1:21">
      <c r="A5" s="3">
        <v>17845216006</v>
      </c>
      <c r="B5" s="1" t="s">
        <v>119</v>
      </c>
      <c r="C5" s="1" t="s">
        <v>120</v>
      </c>
      <c r="D5" s="1" t="s">
        <v>121</v>
      </c>
      <c r="E5" s="1" t="s">
        <v>46</v>
      </c>
      <c r="F5" s="1" t="s">
        <v>119</v>
      </c>
      <c r="G5" s="1" t="s">
        <v>97</v>
      </c>
      <c r="H5" s="1" t="s">
        <v>98</v>
      </c>
      <c r="I5" s="1" t="s">
        <v>122</v>
      </c>
      <c r="J5" s="1" t="s">
        <v>100</v>
      </c>
      <c r="K5" s="1" t="s">
        <v>122</v>
      </c>
      <c r="L5" s="1" t="s">
        <v>122</v>
      </c>
      <c r="M5" s="1" t="s">
        <v>101</v>
      </c>
      <c r="N5" s="1" t="s">
        <v>101</v>
      </c>
      <c r="O5" s="1" t="s">
        <v>102</v>
      </c>
      <c r="P5" s="1" t="s">
        <v>103</v>
      </c>
      <c r="Q5" s="1" t="s">
        <v>104</v>
      </c>
      <c r="R5" s="1" t="s">
        <v>123</v>
      </c>
      <c r="S5" s="1" t="s">
        <v>106</v>
      </c>
      <c r="T5" s="1" t="s">
        <v>107</v>
      </c>
      <c r="U5" s="1" t="s">
        <v>108</v>
      </c>
    </row>
    <row r="6" s="1" customFormat="1" spans="1:21">
      <c r="A6" s="3">
        <v>17845111516</v>
      </c>
      <c r="B6" s="1" t="s">
        <v>119</v>
      </c>
      <c r="C6" s="1" t="s">
        <v>124</v>
      </c>
      <c r="D6" s="1" t="s">
        <v>110</v>
      </c>
      <c r="E6" s="1" t="s">
        <v>40</v>
      </c>
      <c r="F6" s="1" t="s">
        <v>94</v>
      </c>
      <c r="G6" s="1" t="s">
        <v>97</v>
      </c>
      <c r="H6" s="1" t="s">
        <v>98</v>
      </c>
      <c r="I6" s="1" t="s">
        <v>125</v>
      </c>
      <c r="J6" s="1" t="s">
        <v>100</v>
      </c>
      <c r="K6" s="1" t="s">
        <v>125</v>
      </c>
      <c r="L6" s="1" t="s">
        <v>125</v>
      </c>
      <c r="M6" s="1" t="s">
        <v>101</v>
      </c>
      <c r="N6" s="1" t="s">
        <v>101</v>
      </c>
      <c r="O6" s="1" t="s">
        <v>102</v>
      </c>
      <c r="P6" s="1" t="s">
        <v>103</v>
      </c>
      <c r="Q6" s="1" t="s">
        <v>104</v>
      </c>
      <c r="R6" s="1" t="s">
        <v>126</v>
      </c>
      <c r="S6" s="1" t="s">
        <v>106</v>
      </c>
      <c r="T6" s="1" t="s">
        <v>107</v>
      </c>
      <c r="U6" s="1" t="s">
        <v>113</v>
      </c>
    </row>
    <row r="7" s="1" customFormat="1" spans="1:21">
      <c r="A7" s="3">
        <v>17836345226</v>
      </c>
      <c r="B7" s="1" t="s">
        <v>127</v>
      </c>
      <c r="C7" s="1" t="s">
        <v>128</v>
      </c>
      <c r="D7" s="1" t="s">
        <v>129</v>
      </c>
      <c r="E7" s="1" t="s">
        <v>31</v>
      </c>
      <c r="F7" s="1" t="s">
        <v>119</v>
      </c>
      <c r="G7" s="1" t="s">
        <v>97</v>
      </c>
      <c r="H7" s="1" t="s">
        <v>98</v>
      </c>
      <c r="I7" s="1" t="s">
        <v>130</v>
      </c>
      <c r="J7" s="1" t="s">
        <v>100</v>
      </c>
      <c r="K7" s="1" t="s">
        <v>130</v>
      </c>
      <c r="L7" s="1" t="s">
        <v>130</v>
      </c>
      <c r="M7" s="1" t="s">
        <v>101</v>
      </c>
      <c r="N7" s="1" t="s">
        <v>101</v>
      </c>
      <c r="O7" s="1" t="s">
        <v>102</v>
      </c>
      <c r="P7" s="1" t="s">
        <v>103</v>
      </c>
      <c r="Q7" s="1" t="s">
        <v>104</v>
      </c>
      <c r="R7" s="1" t="s">
        <v>131</v>
      </c>
      <c r="S7" s="1" t="s">
        <v>106</v>
      </c>
      <c r="T7" s="1" t="s">
        <v>107</v>
      </c>
      <c r="U7" s="1" t="s">
        <v>108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2022-05-12T01:08:51Z</dcterms:created>
  <dcterms:modified xsi:type="dcterms:W3CDTF">2022-05-12T01:18:29Z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D3B51327801D4AC58878BCF345C0BEFC</vt:lpwstr>
  </property>
  <property fmtid="{D5CDD505-2E9C-101B-9397-08002B2CF9AE}" pid="3" name="KSOProductBuildVer">
    <vt:lpwstr>2052-11.1.0.11636</vt:lpwstr>
  </property>
</Properties>
</file>