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对账!$A$1:$X$33</definedName>
  </definedNames>
  <calcPr calcId="144525"/>
</workbook>
</file>

<file path=xl/sharedStrings.xml><?xml version="1.0" encoding="utf-8"?>
<sst xmlns="http://schemas.openxmlformats.org/spreadsheetml/2006/main" count="1076" uniqueCount="325">
  <si>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</si>
  <si>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</si>
  <si>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</si>
  <si>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</si>
  <si>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</si>
  <si>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</si>
  <si>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</si>
  <si>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</si>
  <si>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</si>
  <si>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</si>
  <si>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</si>
  <si>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</si>
  <si>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</si>
  <si>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</si>
  <si>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</si>
  <si>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</si>
  <si>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</si>
  <si>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</si>
  <si>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</si>
  <si>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</si>
  <si>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</si>
  <si>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</si>
  <si>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</si>
  <si>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</si>
  <si>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</si>
  <si>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17822240539	</t>
  </si>
  <si>
    <t>Ctrip</t>
  </si>
  <si>
    <t>正常</t>
  </si>
  <si>
    <t>[高雄]高雄福华大饭店(Howard Plaza Hotel Kaohsiung)(80941298)</t>
  </si>
  <si>
    <t>豪华双床房&lt;2人入住&gt;</t>
  </si>
  <si>
    <t>CNY</t>
  </si>
  <si>
    <t>CHIANG/MINHUA</t>
  </si>
  <si>
    <t>CA13744220512CNY</t>
  </si>
  <si>
    <t>未提现</t>
  </si>
  <si>
    <t>携程开票</t>
  </si>
  <si>
    <t xml:space="preserve">	</t>
  </si>
  <si>
    <t xml:space="preserve">Acknowledged	</t>
  </si>
  <si>
    <t xml:space="preserve">17827213746	</t>
  </si>
  <si>
    <t>[null](80249764)</t>
  </si>
  <si>
    <t xml:space="preserve">17828783462	</t>
  </si>
  <si>
    <t>[null](81208806)</t>
  </si>
  <si>
    <t>取消</t>
  </si>
  <si>
    <t xml:space="preserve">17830106349	</t>
  </si>
  <si>
    <t>[天津]海友酒店(天津滨江道步行街店)(80247462)</t>
  </si>
  <si>
    <t>大床房&lt;2人入住&gt;</t>
  </si>
  <si>
    <t>方馨</t>
  </si>
  <si>
    <t xml:space="preserve">2520193	</t>
  </si>
  <si>
    <t xml:space="preserve">R3000202083327614001	</t>
  </si>
  <si>
    <t xml:space="preserve">17836289854	</t>
  </si>
  <si>
    <t>葛小华</t>
  </si>
  <si>
    <t xml:space="preserve">R3000202083424087001	</t>
  </si>
  <si>
    <t xml:space="preserve">17838234995	</t>
  </si>
  <si>
    <t>[佛山]佛山御堡酒店(89880470)</t>
  </si>
  <si>
    <t>双人房&lt;2人入住&gt;</t>
  </si>
  <si>
    <t>仇文民</t>
  </si>
  <si>
    <t xml:space="preserve">17842172189	</t>
  </si>
  <si>
    <t>[洛阳]格林豪泰快捷酒店(洛阳龙门大道关林火车站店)(80895241)</t>
  </si>
  <si>
    <t>王程程</t>
  </si>
  <si>
    <t xml:space="preserve">17844426837	</t>
  </si>
  <si>
    <t>[贵阳]贵阳金逸豪城市假日酒店(88620620)</t>
  </si>
  <si>
    <t>精致双床房&lt;2人入住&gt;</t>
  </si>
  <si>
    <t>刘松</t>
  </si>
  <si>
    <t xml:space="preserve">17844471400	</t>
  </si>
  <si>
    <t>[天津]喆啡酒店(天津奥体中心凌宾路地铁站店)(80246104)</t>
  </si>
  <si>
    <t>啡凡体验房&lt;2人入住&gt;</t>
  </si>
  <si>
    <t>闫女生</t>
  </si>
  <si>
    <t xml:space="preserve">17844630153	</t>
  </si>
  <si>
    <t>[保定]锦江都城酒店(保定直隶总督署店)(82487965)</t>
  </si>
  <si>
    <t>精致商务房&lt;2人入住&gt;&lt;早餐&gt;</t>
  </si>
  <si>
    <t>王朋</t>
  </si>
  <si>
    <t xml:space="preserve">17844861859	</t>
  </si>
  <si>
    <t>[香港]香港珀丽酒店(Rosedale Hotel Hong Kong)(76255176)</t>
  </si>
  <si>
    <t>行政套房&lt;2人入住&gt;</t>
  </si>
  <si>
    <t>MO YOUNG/PAK CHUN</t>
  </si>
  <si>
    <t xml:space="preserve">DEB220425140849405	</t>
  </si>
  <si>
    <t xml:space="preserve">17846197006	</t>
  </si>
  <si>
    <t>[香港]旭逸酒店 · 荃湾(Hotel Ease · Tsuen Wan)(80247247)</t>
  </si>
  <si>
    <t>标准客房&lt;2人入住&gt;</t>
  </si>
  <si>
    <t>yip/Chi ho</t>
  </si>
  <si>
    <t xml:space="preserve">79149009	</t>
  </si>
  <si>
    <t xml:space="preserve">17846211642	</t>
  </si>
  <si>
    <t>[广州]IU酒店(广州体育中心林和西地铁站店)(76297192)</t>
  </si>
  <si>
    <t>小U·舒适大床房(无窗)&lt;2人入住&gt;</t>
  </si>
  <si>
    <t>SHARMA/JAYANT</t>
  </si>
  <si>
    <t xml:space="preserve">17846429660	</t>
  </si>
  <si>
    <t>[北京]IU酒店(北京科技大学北沙滩地铁站店)(76423426)</t>
  </si>
  <si>
    <t>小U舒适大床房&lt;2人入住&gt;</t>
  </si>
  <si>
    <t>田华均</t>
  </si>
  <si>
    <t xml:space="preserve">104385488164	</t>
  </si>
  <si>
    <t xml:space="preserve">17846473014	</t>
  </si>
  <si>
    <t>[南宁]城市便捷酒店(南宁朝阳万达店)(68326860)</t>
  </si>
  <si>
    <t>特惠大床房&lt;2人入住&gt;</t>
  </si>
  <si>
    <t>赵继华</t>
  </si>
  <si>
    <t xml:space="preserve">17848676567	</t>
  </si>
  <si>
    <t>[单县]贝壳酒店（单县李田楼镇店）(80245939)</t>
  </si>
  <si>
    <t>时尚大床房&lt;2人入住&gt;</t>
  </si>
  <si>
    <t>刘锋</t>
  </si>
  <si>
    <t xml:space="preserve">(GRT)76081171;	</t>
  </si>
  <si>
    <t xml:space="preserve">17848786379	</t>
  </si>
  <si>
    <t>[广州]广州海翔优品酒店(新市黄石西路店)(88989216)</t>
  </si>
  <si>
    <t>经济大床房&lt;2人入住&gt;</t>
  </si>
  <si>
    <t>严炳朗</t>
  </si>
  <si>
    <t xml:space="preserve">2525133	</t>
  </si>
  <si>
    <t xml:space="preserve">17848843825	</t>
  </si>
  <si>
    <t>[广州]广州石奥客栈(80251039)</t>
  </si>
  <si>
    <t>标准园景双床房&lt;2人入住&gt;&lt;早餐&gt;</t>
  </si>
  <si>
    <t>张敏华</t>
  </si>
  <si>
    <t xml:space="preserve">2204260001	</t>
  </si>
  <si>
    <t xml:space="preserve">17849135642	</t>
  </si>
  <si>
    <t>[上高]尚客优连锁酒店(上高万象广场店)(81209110)</t>
  </si>
  <si>
    <t>高级大床房&lt;2人入住&gt;</t>
  </si>
  <si>
    <t>梁斌</t>
  </si>
  <si>
    <t xml:space="preserve">2525248	</t>
  </si>
  <si>
    <t xml:space="preserve">17849720084	</t>
  </si>
  <si>
    <t>[荣成]尚客优精选酒店(荣成大润发店)(91109058)</t>
  </si>
  <si>
    <t>商务标准间&lt;2人入住&gt;</t>
  </si>
  <si>
    <t>施胜辉</t>
  </si>
  <si>
    <t xml:space="preserve">(THK)YD02897220426131354313	</t>
  </si>
  <si>
    <t xml:space="preserve">17849990417	</t>
  </si>
  <si>
    <t>胡海东</t>
  </si>
  <si>
    <t xml:space="preserve">(THK)YD02897220426144806845	</t>
  </si>
  <si>
    <t xml:space="preserve">17850039092	</t>
  </si>
  <si>
    <t>[null](80249368)</t>
  </si>
  <si>
    <t xml:space="preserve">17850085817	</t>
  </si>
  <si>
    <t>[赣州]赣州景家商务酒店(88634060)</t>
  </si>
  <si>
    <t>钟成龙</t>
  </si>
  <si>
    <t xml:space="preserve">2525632	</t>
  </si>
  <si>
    <t xml:space="preserve">17850523139	</t>
  </si>
  <si>
    <t>[遵义]7天连锁酒店(遵义医学院店)(83900128)</t>
  </si>
  <si>
    <t>经济房&lt;2人入住&gt;</t>
  </si>
  <si>
    <t>王乾会</t>
  </si>
  <si>
    <t xml:space="preserve">17850557851	</t>
  </si>
  <si>
    <t>[深圳]喜玛拉雅酒店(深圳北站)(88634043)</t>
  </si>
  <si>
    <t>豪华大床房&lt;2人入住&gt;</t>
  </si>
  <si>
    <t>龙红尹</t>
  </si>
  <si>
    <t xml:space="preserve">17850676549	</t>
  </si>
  <si>
    <t>[贵阳]7天酒店(贵阳兴关路店)(76550999)</t>
  </si>
  <si>
    <t>经济房&lt;2人入住&gt;&lt;钻石会员&gt;&lt;交叉用户机票，高铁，汽车，船票，用车&gt;</t>
  </si>
  <si>
    <t>周启山</t>
  </si>
  <si>
    <t xml:space="preserve">17850698593	</t>
  </si>
  <si>
    <t>[香港]香港宏基国际宾馆(Bishop Lei International House)(80243577)</t>
  </si>
  <si>
    <t>豪华套房&lt;2人入住&gt;</t>
  </si>
  <si>
    <t>Yick/Hin Ting  Victor</t>
  </si>
  <si>
    <t xml:space="preserve">17850755028	</t>
  </si>
  <si>
    <t>[兴安县]城市便捷酒店(兴安店)(68341052)</t>
  </si>
  <si>
    <t>商务大床房&lt;2人入住&gt;&lt;钻石会员&gt;</t>
  </si>
  <si>
    <t>王震</t>
  </si>
  <si>
    <t xml:space="preserve">17851175742	</t>
  </si>
  <si>
    <t>[广州]城市便捷酒店（广州增滘菊树地铁站店）(68307772)</t>
  </si>
  <si>
    <t>商务大床房&lt;2人入住&gt;</t>
  </si>
  <si>
    <t>黄红霞</t>
  </si>
  <si>
    <t xml:space="preserve">17851364565	</t>
  </si>
  <si>
    <t>[null](80249493)</t>
  </si>
  <si>
    <t xml:space="preserve">17851488676	</t>
  </si>
  <si>
    <t>[霸州]骏怡连锁酒店（霸州胜芳镇胜大路店）(81209931)</t>
  </si>
  <si>
    <t>豪华圆床房&lt;2人入住&gt;</t>
  </si>
  <si>
    <t>李佳鹏</t>
  </si>
  <si>
    <t xml:space="preserve">(THK)YD05233220426232233084	</t>
  </si>
  <si>
    <t xml:space="preserve">17851502988	</t>
  </si>
  <si>
    <t>[香港]香港帝都酒店(Royal Park Hotel)(80247072)</t>
  </si>
  <si>
    <t>标准房&lt;2人入住&gt;</t>
  </si>
  <si>
    <t>Mak/Tsz Lok</t>
  </si>
  <si>
    <t>，</t>
  </si>
  <si>
    <t>6027 CNY</t>
  </si>
  <si>
    <t>A220512092759481</t>
  </si>
  <si>
    <t>总计：6027元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</si>
  <si>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</si>
  <si>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</si>
  <si>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</si>
  <si>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</si>
  <si>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</si>
  <si>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</si>
  <si>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</si>
  <si>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</si>
  <si>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</si>
  <si>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</si>
  <si>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</si>
  <si>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</si>
  <si>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</si>
  <si>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</si>
  <si>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</si>
  <si>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</si>
  <si>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</si>
  <si>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</si>
  <si>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2022-04-26</t>
  </si>
  <si>
    <t>2526218</t>
  </si>
  <si>
    <t>香港帝都酒店</t>
  </si>
  <si>
    <t>Mak Tsz Lok</t>
  </si>
  <si>
    <t>2022-04-27</t>
  </si>
  <si>
    <t>退房日月结</t>
  </si>
  <si>
    <t>703.00</t>
  </si>
  <si>
    <t>RMB</t>
  </si>
  <si>
    <t>0</t>
  </si>
  <si>
    <t>0.00</t>
  </si>
  <si>
    <t>携程汇登国内直连</t>
  </si>
  <si>
    <t>01.011264</t>
  </si>
  <si>
    <t>2022-04-26 23:34:41</t>
  </si>
  <si>
    <t>否</t>
  </si>
  <si>
    <t>广州汇登信息科技有限公司</t>
  </si>
  <si>
    <t>直连</t>
  </si>
  <si>
    <t>2526211</t>
  </si>
  <si>
    <t>骏怡连锁酒店（霸州胜芳镇胜大路店）</t>
  </si>
  <si>
    <t>131.00</t>
  </si>
  <si>
    <t>2022-04-26 23:22:42</t>
  </si>
  <si>
    <t>2526175</t>
  </si>
  <si>
    <t>城市便捷酒店(韶关碧桂园凤凰城黄金村店)</t>
  </si>
  <si>
    <t>李辉</t>
  </si>
  <si>
    <t>151.00</t>
  </si>
  <si>
    <t>2022-04-26 22:37:19</t>
  </si>
  <si>
    <t>2526100</t>
  </si>
  <si>
    <t>城市便捷酒店(广州荔湾增滘店)</t>
  </si>
  <si>
    <t>214.00</t>
  </si>
  <si>
    <t>2022-04-26 21:35:16</t>
  </si>
  <si>
    <t>2525913</t>
  </si>
  <si>
    <t>香港宏基国际宾馆</t>
  </si>
  <si>
    <t>Yick Hin Ting  Victor</t>
  </si>
  <si>
    <t>358.00</t>
  </si>
  <si>
    <t>2022-04-26 19:00:02</t>
  </si>
  <si>
    <t>2525896</t>
  </si>
  <si>
    <t>7天酒店(贵阳兴关路店)</t>
  </si>
  <si>
    <t>87.00</t>
  </si>
  <si>
    <t>2022-04-26 18:51:11</t>
  </si>
  <si>
    <t>2525841</t>
  </si>
  <si>
    <t>喜玛拉雅酒店(深圳北站)</t>
  </si>
  <si>
    <t>133.00</t>
  </si>
  <si>
    <t>2022-04-26 18:16:03</t>
  </si>
  <si>
    <t>2525827</t>
  </si>
  <si>
    <t>7天连锁酒店(遵义医学院店)</t>
  </si>
  <si>
    <t>2022-04-26 18:00:53</t>
  </si>
  <si>
    <t>2525632</t>
  </si>
  <si>
    <t>赣州景家商务酒店</t>
  </si>
  <si>
    <t>86.00</t>
  </si>
  <si>
    <t>2022-04-26 15:25:35</t>
  </si>
  <si>
    <t>2525615</t>
  </si>
  <si>
    <t>派酒店（广州大石地铁站番禺马戏店）</t>
  </si>
  <si>
    <t>卢强</t>
  </si>
  <si>
    <t>103.00</t>
  </si>
  <si>
    <t>2022-04-26 15:06:53</t>
  </si>
  <si>
    <t>2525595</t>
  </si>
  <si>
    <t>尚客优精选酒店(荣成大润发店)</t>
  </si>
  <si>
    <t>137.00</t>
  </si>
  <si>
    <t>2022-04-26 14:48:17</t>
  </si>
  <si>
    <t>2525485</t>
  </si>
  <si>
    <t>113.00</t>
  </si>
  <si>
    <t>2022-04-26 13:14:04</t>
  </si>
  <si>
    <t>2525248</t>
  </si>
  <si>
    <t>尚客优连锁酒店(上高万象广场店)</t>
  </si>
  <si>
    <t>102.00</t>
  </si>
  <si>
    <t>2022-04-26 10:19:12</t>
  </si>
  <si>
    <t>2525133</t>
  </si>
  <si>
    <t>广州海翔优品酒店(新市黄石西路店)</t>
  </si>
  <si>
    <t>106.00</t>
  </si>
  <si>
    <t>2022-04-26 08:34:41</t>
  </si>
  <si>
    <t>2525102</t>
  </si>
  <si>
    <t>贝壳酒店(单县李田楼镇店)</t>
  </si>
  <si>
    <t>84.00</t>
  </si>
  <si>
    <t>2022-04-26 07:53:01</t>
  </si>
  <si>
    <t>2524916</t>
  </si>
  <si>
    <t>城市便捷酒店(南宁朝阳万达店)</t>
  </si>
  <si>
    <t>2022-04-26 00:41:36</t>
  </si>
  <si>
    <t>2524899</t>
  </si>
  <si>
    <t>IU酒店(北京科技大学北沙滩地铁站店)</t>
  </si>
  <si>
    <t>174.00</t>
  </si>
  <si>
    <t>2022-04-26 00:07:10</t>
  </si>
  <si>
    <t>2022-04-25</t>
  </si>
  <si>
    <t>2524818</t>
  </si>
  <si>
    <t>IU酒店(广州体育中心林和西地铁站店)</t>
  </si>
  <si>
    <t>SHARMA JAYANT</t>
  </si>
  <si>
    <t>138.00</t>
  </si>
  <si>
    <t>2022-04-25 22:09:58</t>
  </si>
  <si>
    <t>2524815</t>
  </si>
  <si>
    <t>旭逸酒店 · 荃湾</t>
  </si>
  <si>
    <t>yip Chi ho</t>
  </si>
  <si>
    <t>306.00</t>
  </si>
  <si>
    <t>2022-04-25 22:07:31</t>
  </si>
  <si>
    <t>2524154</t>
  </si>
  <si>
    <t>香港珀丽酒店</t>
  </si>
  <si>
    <t>MO YOUNG PAK CHUN</t>
  </si>
  <si>
    <t>389.00</t>
  </si>
  <si>
    <t>2022-04-25 14:08:54</t>
  </si>
  <si>
    <t>2524072</t>
  </si>
  <si>
    <t>锦江都城酒店(保定直隶总督署店)</t>
  </si>
  <si>
    <t>436.00</t>
  </si>
  <si>
    <t>2022-04-25 12:53:40</t>
  </si>
  <si>
    <t>2523976</t>
  </si>
  <si>
    <t>喆啡酒店(天津奥体中心凌宾路地铁站店)</t>
  </si>
  <si>
    <t>379.00</t>
  </si>
  <si>
    <t>2022-04-25 12:02:22</t>
  </si>
  <si>
    <t>2523952</t>
  </si>
  <si>
    <t>贵阳金逸豪城市假日酒店</t>
  </si>
  <si>
    <t>104.00</t>
  </si>
  <si>
    <t>2022-04-25 11:48:05</t>
  </si>
  <si>
    <t>2022-04-24</t>
  </si>
  <si>
    <t>2522985</t>
  </si>
  <si>
    <t>格林豪泰快捷酒店(洛阳龙门大道关林火车站店)</t>
  </si>
  <si>
    <t>378.00</t>
  </si>
  <si>
    <t>2022-04-24 16:18:30</t>
  </si>
  <si>
    <t>2522545</t>
  </si>
  <si>
    <t>佛山御堡酒店</t>
  </si>
  <si>
    <t>246.00</t>
  </si>
  <si>
    <t>2022-04-24 09:18:20</t>
  </si>
  <si>
    <t>2022-04-23</t>
  </si>
  <si>
    <t>2521564</t>
  </si>
  <si>
    <t>海友酒店（天津滨江道步行街店）</t>
  </si>
  <si>
    <t>121.00</t>
  </si>
  <si>
    <t>2022-04-23 13:21:29</t>
  </si>
  <si>
    <t>2022-04-22</t>
  </si>
  <si>
    <t>2520193</t>
  </si>
  <si>
    <t>2022-04-22 10:33:36</t>
  </si>
  <si>
    <t>2022-04-21</t>
  </si>
  <si>
    <t>2519832</t>
  </si>
  <si>
    <t>骏怡连锁酒店(广州钟落潭地铁站店)</t>
  </si>
  <si>
    <t>吴泳仪</t>
  </si>
  <si>
    <t>191.00</t>
  </si>
  <si>
    <t>2022-04-21 18:39:42</t>
  </si>
  <si>
    <t>2519306</t>
  </si>
  <si>
    <t>汉庭（佛山顺德美的总部店）</t>
  </si>
  <si>
    <t>徐俊杰</t>
  </si>
  <si>
    <t>2022-04-21 07:17:06</t>
  </si>
  <si>
    <t>2022-04-20</t>
  </si>
  <si>
    <t>2518498</t>
  </si>
  <si>
    <t>高雄福华大饭店</t>
  </si>
  <si>
    <t>CHIANG MINHUA</t>
  </si>
  <si>
    <t>449.00</t>
  </si>
  <si>
    <t>2022-04-20 11:39:50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</si>
</sst>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4" borderId="3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17" fillId="15" borderId="1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44677</v>
      </c>
      <c r="G2" s="6">
        <v>44678</v>
      </c>
      <c r="H2" s="4">
        <v>1</v>
      </c>
      <c r="I2" s="4">
        <v>1</v>
      </c>
      <c r="J2" s="4">
        <v>1</v>
      </c>
      <c r="K2" s="4" t="s">
        <v>30</v>
      </c>
      <c r="L2" s="4">
        <v>449</v>
      </c>
      <c r="M2" s="4">
        <v>449</v>
      </c>
      <c r="N2" s="4" t="s">
        <v>31</v>
      </c>
      <c r="O2" s="4" t="s">
        <v>32</v>
      </c>
      <c r="P2" s="4" t="s">
        <v>33</v>
      </c>
      <c r="Q2" s="4">
        <v>0</v>
      </c>
      <c r="R2" s="7">
        <v>44671</v>
      </c>
      <c r="S2" s="6">
        <v>44693</v>
      </c>
      <c r="T2" s="4" t="s">
        <v>34</v>
      </c>
      <c r="U2" s="4">
        <v>449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/>
      <c r="F3" s="6">
        <v>44677</v>
      </c>
      <c r="G3" s="6">
        <v>44678</v>
      </c>
      <c r="H3" s="4">
        <v>0</v>
      </c>
      <c r="I3" s="4">
        <v>1</v>
      </c>
      <c r="J3" s="4">
        <v>0</v>
      </c>
      <c r="K3" s="4" t="s">
        <v>30</v>
      </c>
      <c r="L3" s="4">
        <v>163</v>
      </c>
      <c r="M3" s="4">
        <v>163</v>
      </c>
      <c r="N3" s="4"/>
      <c r="O3" s="4" t="s">
        <v>32</v>
      </c>
      <c r="P3" s="4" t="s">
        <v>33</v>
      </c>
      <c r="Q3" s="4">
        <v>0</v>
      </c>
      <c r="R3" s="7">
        <v>44672</v>
      </c>
      <c r="S3" s="6">
        <v>44693</v>
      </c>
      <c r="T3" s="4" t="s">
        <v>34</v>
      </c>
      <c r="U3" s="4">
        <v>163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40</v>
      </c>
      <c r="E4" s="4"/>
      <c r="F4" s="6">
        <v>44677</v>
      </c>
      <c r="G4" s="6">
        <v>44678</v>
      </c>
      <c r="H4" s="4">
        <v>0</v>
      </c>
      <c r="I4" s="4">
        <v>1</v>
      </c>
      <c r="J4" s="4">
        <v>0</v>
      </c>
      <c r="K4" s="4" t="s">
        <v>30</v>
      </c>
      <c r="L4" s="4">
        <v>191</v>
      </c>
      <c r="M4" s="4">
        <v>191</v>
      </c>
      <c r="N4" s="4"/>
      <c r="O4" s="4" t="s">
        <v>32</v>
      </c>
      <c r="P4" s="4" t="s">
        <v>33</v>
      </c>
      <c r="Q4" s="4">
        <v>0</v>
      </c>
      <c r="R4" s="7">
        <v>44672</v>
      </c>
      <c r="S4" s="6">
        <v>44693</v>
      </c>
      <c r="T4" s="4" t="s">
        <v>34</v>
      </c>
      <c r="U4" s="4">
        <v>191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37</v>
      </c>
      <c r="B5" s="4" t="s">
        <v>26</v>
      </c>
      <c r="C5" s="4" t="s">
        <v>41</v>
      </c>
      <c r="D5" s="4" t="s">
        <v>38</v>
      </c>
      <c r="E5" s="4"/>
      <c r="F5" s="6">
        <v>44677</v>
      </c>
      <c r="G5" s="6">
        <v>44678</v>
      </c>
      <c r="H5" s="4">
        <v>0</v>
      </c>
      <c r="I5" s="4">
        <v>1</v>
      </c>
      <c r="J5" s="4">
        <v>0</v>
      </c>
      <c r="K5" s="4" t="s">
        <v>30</v>
      </c>
      <c r="L5" s="4">
        <v>-163</v>
      </c>
      <c r="M5" s="4">
        <v>-163</v>
      </c>
      <c r="N5" s="4"/>
      <c r="O5" s="4" t="s">
        <v>32</v>
      </c>
      <c r="P5" s="4" t="s">
        <v>33</v>
      </c>
      <c r="Q5" s="4">
        <v>0</v>
      </c>
      <c r="R5" s="7">
        <v>44672</v>
      </c>
      <c r="S5" s="6">
        <v>44693</v>
      </c>
      <c r="T5" s="4" t="s">
        <v>34</v>
      </c>
      <c r="U5" s="4">
        <v>-163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42</v>
      </c>
      <c r="B6" s="4" t="s">
        <v>26</v>
      </c>
      <c r="C6" s="4" t="s">
        <v>27</v>
      </c>
      <c r="D6" s="4" t="s">
        <v>43</v>
      </c>
      <c r="E6" s="4" t="s">
        <v>44</v>
      </c>
      <c r="F6" s="6">
        <v>44677</v>
      </c>
      <c r="G6" s="6">
        <v>44678</v>
      </c>
      <c r="H6" s="4">
        <v>1</v>
      </c>
      <c r="I6" s="4">
        <v>1</v>
      </c>
      <c r="J6" s="4">
        <v>1</v>
      </c>
      <c r="K6" s="4" t="s">
        <v>30</v>
      </c>
      <c r="L6" s="4">
        <v>121</v>
      </c>
      <c r="M6" s="4">
        <v>121</v>
      </c>
      <c r="N6" s="4" t="s">
        <v>45</v>
      </c>
      <c r="O6" s="4" t="s">
        <v>32</v>
      </c>
      <c r="P6" s="4" t="s">
        <v>33</v>
      </c>
      <c r="Q6" s="4">
        <v>0</v>
      </c>
      <c r="R6" s="7">
        <v>44673</v>
      </c>
      <c r="S6" s="6">
        <v>44693</v>
      </c>
      <c r="T6" s="4" t="s">
        <v>34</v>
      </c>
      <c r="U6" s="4">
        <v>121</v>
      </c>
      <c r="V6" s="4">
        <v>0</v>
      </c>
      <c r="W6" s="4">
        <v>0</v>
      </c>
      <c r="X6" s="4" t="s">
        <v>46</v>
      </c>
      <c r="Y6" s="4" t="s">
        <v>47</v>
      </c>
    </row>
    <row r="7" s="4" customFormat="1" spans="1:25">
      <c r="A7" s="4" t="s">
        <v>48</v>
      </c>
      <c r="B7" s="4" t="s">
        <v>26</v>
      </c>
      <c r="C7" s="4" t="s">
        <v>27</v>
      </c>
      <c r="D7" s="4" t="s">
        <v>43</v>
      </c>
      <c r="E7" s="4" t="s">
        <v>44</v>
      </c>
      <c r="F7" s="6">
        <v>44677</v>
      </c>
      <c r="G7" s="6">
        <v>44678</v>
      </c>
      <c r="H7" s="4">
        <v>1</v>
      </c>
      <c r="I7" s="4">
        <v>1</v>
      </c>
      <c r="J7" s="4">
        <v>1</v>
      </c>
      <c r="K7" s="4" t="s">
        <v>30</v>
      </c>
      <c r="L7" s="4">
        <v>121</v>
      </c>
      <c r="M7" s="4">
        <v>121</v>
      </c>
      <c r="N7" s="4" t="s">
        <v>49</v>
      </c>
      <c r="O7" s="4" t="s">
        <v>32</v>
      </c>
      <c r="P7" s="4" t="s">
        <v>33</v>
      </c>
      <c r="Q7" s="4">
        <v>0</v>
      </c>
      <c r="R7" s="7">
        <v>44674</v>
      </c>
      <c r="S7" s="6">
        <v>44693</v>
      </c>
      <c r="T7" s="4" t="s">
        <v>34</v>
      </c>
      <c r="U7" s="4">
        <v>121</v>
      </c>
      <c r="V7" s="4">
        <v>0</v>
      </c>
      <c r="W7" s="4">
        <v>0</v>
      </c>
      <c r="X7" s="4" t="s">
        <v>35</v>
      </c>
      <c r="Y7" s="4" t="s">
        <v>50</v>
      </c>
    </row>
    <row r="8" s="4" customFormat="1" spans="1:25">
      <c r="A8" s="4" t="s">
        <v>51</v>
      </c>
      <c r="B8" s="4" t="s">
        <v>26</v>
      </c>
      <c r="C8" s="4" t="s">
        <v>27</v>
      </c>
      <c r="D8" s="4" t="s">
        <v>52</v>
      </c>
      <c r="E8" s="4" t="s">
        <v>53</v>
      </c>
      <c r="F8" s="6">
        <v>44676</v>
      </c>
      <c r="G8" s="6">
        <v>44678</v>
      </c>
      <c r="H8" s="4">
        <v>1</v>
      </c>
      <c r="I8" s="4">
        <v>2</v>
      </c>
      <c r="J8" s="4">
        <v>2</v>
      </c>
      <c r="K8" s="4" t="s">
        <v>30</v>
      </c>
      <c r="L8" s="4">
        <v>246</v>
      </c>
      <c r="M8" s="4">
        <v>246</v>
      </c>
      <c r="N8" s="4" t="s">
        <v>54</v>
      </c>
      <c r="O8" s="4" t="s">
        <v>32</v>
      </c>
      <c r="P8" s="4" t="s">
        <v>33</v>
      </c>
      <c r="Q8" s="4">
        <v>0</v>
      </c>
      <c r="R8" s="7">
        <v>44675</v>
      </c>
      <c r="S8" s="6">
        <v>44693</v>
      </c>
      <c r="T8" s="4" t="s">
        <v>34</v>
      </c>
      <c r="U8" s="4">
        <v>246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55</v>
      </c>
      <c r="B9" s="4" t="s">
        <v>26</v>
      </c>
      <c r="C9" s="4" t="s">
        <v>27</v>
      </c>
      <c r="D9" s="4" t="s">
        <v>56</v>
      </c>
      <c r="E9" s="4" t="s">
        <v>44</v>
      </c>
      <c r="F9" s="6">
        <v>44675</v>
      </c>
      <c r="G9" s="6">
        <v>44678</v>
      </c>
      <c r="H9" s="4">
        <v>1</v>
      </c>
      <c r="I9" s="4">
        <v>3</v>
      </c>
      <c r="J9" s="4">
        <v>3</v>
      </c>
      <c r="K9" s="4" t="s">
        <v>30</v>
      </c>
      <c r="L9" s="4">
        <v>378</v>
      </c>
      <c r="M9" s="4">
        <v>378</v>
      </c>
      <c r="N9" s="4" t="s">
        <v>57</v>
      </c>
      <c r="O9" s="4" t="s">
        <v>32</v>
      </c>
      <c r="P9" s="4" t="s">
        <v>33</v>
      </c>
      <c r="Q9" s="4">
        <v>0</v>
      </c>
      <c r="R9" s="7">
        <v>44675</v>
      </c>
      <c r="S9" s="6">
        <v>44693</v>
      </c>
      <c r="T9" s="4" t="s">
        <v>34</v>
      </c>
      <c r="U9" s="4">
        <v>378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58</v>
      </c>
      <c r="B10" s="4" t="s">
        <v>26</v>
      </c>
      <c r="C10" s="4" t="s">
        <v>27</v>
      </c>
      <c r="D10" s="4" t="s">
        <v>59</v>
      </c>
      <c r="E10" s="4" t="s">
        <v>60</v>
      </c>
      <c r="F10" s="6">
        <v>44676</v>
      </c>
      <c r="G10" s="6">
        <v>44678</v>
      </c>
      <c r="H10" s="4">
        <v>1</v>
      </c>
      <c r="I10" s="4">
        <v>2</v>
      </c>
      <c r="J10" s="4">
        <v>2</v>
      </c>
      <c r="K10" s="4" t="s">
        <v>30</v>
      </c>
      <c r="L10" s="4">
        <v>104</v>
      </c>
      <c r="M10" s="4">
        <v>104</v>
      </c>
      <c r="N10" s="4" t="s">
        <v>61</v>
      </c>
      <c r="O10" s="4" t="s">
        <v>32</v>
      </c>
      <c r="P10" s="4" t="s">
        <v>33</v>
      </c>
      <c r="Q10" s="4">
        <v>0</v>
      </c>
      <c r="R10" s="7">
        <v>44676</v>
      </c>
      <c r="S10" s="6">
        <v>44693</v>
      </c>
      <c r="T10" s="4" t="s">
        <v>34</v>
      </c>
      <c r="U10" s="4">
        <v>104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62</v>
      </c>
      <c r="B11" s="4" t="s">
        <v>26</v>
      </c>
      <c r="C11" s="4" t="s">
        <v>27</v>
      </c>
      <c r="D11" s="4" t="s">
        <v>63</v>
      </c>
      <c r="E11" s="4" t="s">
        <v>64</v>
      </c>
      <c r="F11" s="6">
        <v>44676</v>
      </c>
      <c r="G11" s="6">
        <v>44678</v>
      </c>
      <c r="H11" s="4">
        <v>1</v>
      </c>
      <c r="I11" s="4">
        <v>2</v>
      </c>
      <c r="J11" s="4">
        <v>2</v>
      </c>
      <c r="K11" s="4" t="s">
        <v>30</v>
      </c>
      <c r="L11" s="4">
        <v>379</v>
      </c>
      <c r="M11" s="4">
        <v>379</v>
      </c>
      <c r="N11" s="4" t="s">
        <v>65</v>
      </c>
      <c r="O11" s="4" t="s">
        <v>32</v>
      </c>
      <c r="P11" s="4" t="s">
        <v>33</v>
      </c>
      <c r="Q11" s="4">
        <v>0</v>
      </c>
      <c r="R11" s="7">
        <v>44676</v>
      </c>
      <c r="S11" s="6">
        <v>44693</v>
      </c>
      <c r="T11" s="4" t="s">
        <v>34</v>
      </c>
      <c r="U11" s="4">
        <v>379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66</v>
      </c>
      <c r="B12" s="4" t="s">
        <v>26</v>
      </c>
      <c r="C12" s="4" t="s">
        <v>27</v>
      </c>
      <c r="D12" s="4" t="s">
        <v>67</v>
      </c>
      <c r="E12" s="4" t="s">
        <v>68</v>
      </c>
      <c r="F12" s="6">
        <v>44676</v>
      </c>
      <c r="G12" s="6">
        <v>44678</v>
      </c>
      <c r="H12" s="4">
        <v>1</v>
      </c>
      <c r="I12" s="4">
        <v>2</v>
      </c>
      <c r="J12" s="4">
        <v>2</v>
      </c>
      <c r="K12" s="4" t="s">
        <v>30</v>
      </c>
      <c r="L12" s="4">
        <v>436</v>
      </c>
      <c r="M12" s="4">
        <v>436</v>
      </c>
      <c r="N12" s="4" t="s">
        <v>69</v>
      </c>
      <c r="O12" s="4" t="s">
        <v>32</v>
      </c>
      <c r="P12" s="4" t="s">
        <v>33</v>
      </c>
      <c r="Q12" s="4">
        <v>0</v>
      </c>
      <c r="R12" s="7">
        <v>44676</v>
      </c>
      <c r="S12" s="6">
        <v>44693</v>
      </c>
      <c r="T12" s="4" t="s">
        <v>34</v>
      </c>
      <c r="U12" s="4">
        <v>436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70</v>
      </c>
      <c r="B13" s="4" t="s">
        <v>26</v>
      </c>
      <c r="C13" s="4" t="s">
        <v>27</v>
      </c>
      <c r="D13" s="4" t="s">
        <v>71</v>
      </c>
      <c r="E13" s="4" t="s">
        <v>72</v>
      </c>
      <c r="F13" s="6">
        <v>44677</v>
      </c>
      <c r="G13" s="6">
        <v>44678</v>
      </c>
      <c r="H13" s="4">
        <v>1</v>
      </c>
      <c r="I13" s="4">
        <v>1</v>
      </c>
      <c r="J13" s="4">
        <v>1</v>
      </c>
      <c r="K13" s="4" t="s">
        <v>30</v>
      </c>
      <c r="L13" s="4">
        <v>389</v>
      </c>
      <c r="M13" s="4">
        <v>389</v>
      </c>
      <c r="N13" s="4" t="s">
        <v>73</v>
      </c>
      <c r="O13" s="4" t="s">
        <v>32</v>
      </c>
      <c r="P13" s="4" t="s">
        <v>33</v>
      </c>
      <c r="Q13" s="4">
        <v>0</v>
      </c>
      <c r="R13" s="7">
        <v>44676</v>
      </c>
      <c r="S13" s="6">
        <v>44693</v>
      </c>
      <c r="T13" s="4" t="s">
        <v>34</v>
      </c>
      <c r="U13" s="4">
        <v>389</v>
      </c>
      <c r="V13" s="4">
        <v>0</v>
      </c>
      <c r="W13" s="4">
        <v>0</v>
      </c>
      <c r="X13" s="4" t="s">
        <v>35</v>
      </c>
      <c r="Y13" s="4" t="s">
        <v>74</v>
      </c>
    </row>
    <row r="14" s="4" customFormat="1" spans="1:25">
      <c r="A14" s="4" t="s">
        <v>75</v>
      </c>
      <c r="B14" s="4" t="s">
        <v>26</v>
      </c>
      <c r="C14" s="4" t="s">
        <v>27</v>
      </c>
      <c r="D14" s="4" t="s">
        <v>76</v>
      </c>
      <c r="E14" s="4" t="s">
        <v>77</v>
      </c>
      <c r="F14" s="6">
        <v>44677</v>
      </c>
      <c r="G14" s="6">
        <v>44678</v>
      </c>
      <c r="H14" s="4">
        <v>1</v>
      </c>
      <c r="I14" s="4">
        <v>1</v>
      </c>
      <c r="J14" s="4">
        <v>1</v>
      </c>
      <c r="K14" s="4" t="s">
        <v>30</v>
      </c>
      <c r="L14" s="4">
        <v>306</v>
      </c>
      <c r="M14" s="4">
        <v>306</v>
      </c>
      <c r="N14" s="4" t="s">
        <v>78</v>
      </c>
      <c r="O14" s="4" t="s">
        <v>32</v>
      </c>
      <c r="P14" s="4" t="s">
        <v>33</v>
      </c>
      <c r="Q14" s="4">
        <v>0</v>
      </c>
      <c r="R14" s="7">
        <v>44676</v>
      </c>
      <c r="S14" s="6">
        <v>44693</v>
      </c>
      <c r="T14" s="4" t="s">
        <v>34</v>
      </c>
      <c r="U14" s="4">
        <v>306</v>
      </c>
      <c r="V14" s="4">
        <v>0</v>
      </c>
      <c r="W14" s="4">
        <v>0</v>
      </c>
      <c r="X14" s="4" t="s">
        <v>35</v>
      </c>
      <c r="Y14" s="4" t="s">
        <v>79</v>
      </c>
    </row>
    <row r="15" s="4" customFormat="1" spans="1:25">
      <c r="A15" s="4" t="s">
        <v>80</v>
      </c>
      <c r="B15" s="4" t="s">
        <v>26</v>
      </c>
      <c r="C15" s="4" t="s">
        <v>27</v>
      </c>
      <c r="D15" s="4" t="s">
        <v>81</v>
      </c>
      <c r="E15" s="4" t="s">
        <v>82</v>
      </c>
      <c r="F15" s="6">
        <v>44677</v>
      </c>
      <c r="G15" s="6">
        <v>44678</v>
      </c>
      <c r="H15" s="4">
        <v>1</v>
      </c>
      <c r="I15" s="4">
        <v>1</v>
      </c>
      <c r="J15" s="4">
        <v>1</v>
      </c>
      <c r="K15" s="4" t="s">
        <v>30</v>
      </c>
      <c r="L15" s="4">
        <v>138</v>
      </c>
      <c r="M15" s="4">
        <v>138</v>
      </c>
      <c r="N15" s="4" t="s">
        <v>83</v>
      </c>
      <c r="O15" s="4" t="s">
        <v>32</v>
      </c>
      <c r="P15" s="4" t="s">
        <v>33</v>
      </c>
      <c r="Q15" s="4">
        <v>0</v>
      </c>
      <c r="R15" s="7">
        <v>44676</v>
      </c>
      <c r="S15" s="6">
        <v>44693</v>
      </c>
      <c r="T15" s="4" t="s">
        <v>34</v>
      </c>
      <c r="U15" s="4">
        <v>138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85</v>
      </c>
      <c r="E16" s="4" t="s">
        <v>86</v>
      </c>
      <c r="F16" s="6">
        <v>44677</v>
      </c>
      <c r="G16" s="6">
        <v>44678</v>
      </c>
      <c r="H16" s="4">
        <v>1</v>
      </c>
      <c r="I16" s="4">
        <v>1</v>
      </c>
      <c r="J16" s="4">
        <v>1</v>
      </c>
      <c r="K16" s="4" t="s">
        <v>30</v>
      </c>
      <c r="L16" s="4">
        <v>174</v>
      </c>
      <c r="M16" s="4">
        <v>174</v>
      </c>
      <c r="N16" s="4" t="s">
        <v>87</v>
      </c>
      <c r="O16" s="4" t="s">
        <v>32</v>
      </c>
      <c r="P16" s="4" t="s">
        <v>33</v>
      </c>
      <c r="Q16" s="4">
        <v>0</v>
      </c>
      <c r="R16" s="7">
        <v>44677</v>
      </c>
      <c r="S16" s="6">
        <v>44693</v>
      </c>
      <c r="T16" s="4" t="s">
        <v>34</v>
      </c>
      <c r="U16" s="4">
        <v>174</v>
      </c>
      <c r="V16" s="4">
        <v>0</v>
      </c>
      <c r="W16" s="4">
        <v>0</v>
      </c>
      <c r="X16" s="4" t="s">
        <v>35</v>
      </c>
      <c r="Y16" s="4" t="s">
        <v>88</v>
      </c>
    </row>
    <row r="17" s="4" customFormat="1" spans="1:25">
      <c r="A17" s="4" t="s">
        <v>89</v>
      </c>
      <c r="B17" s="4" t="s">
        <v>26</v>
      </c>
      <c r="C17" s="4" t="s">
        <v>27</v>
      </c>
      <c r="D17" s="4" t="s">
        <v>90</v>
      </c>
      <c r="E17" s="4" t="s">
        <v>91</v>
      </c>
      <c r="F17" s="6">
        <v>44677</v>
      </c>
      <c r="G17" s="6">
        <v>44678</v>
      </c>
      <c r="H17" s="4">
        <v>1</v>
      </c>
      <c r="I17" s="4">
        <v>1</v>
      </c>
      <c r="J17" s="4">
        <v>1</v>
      </c>
      <c r="K17" s="4" t="s">
        <v>30</v>
      </c>
      <c r="L17" s="4">
        <v>141</v>
      </c>
      <c r="M17" s="4">
        <v>141</v>
      </c>
      <c r="N17" s="4" t="s">
        <v>92</v>
      </c>
      <c r="O17" s="4" t="s">
        <v>32</v>
      </c>
      <c r="P17" s="4" t="s">
        <v>33</v>
      </c>
      <c r="Q17" s="4">
        <v>0</v>
      </c>
      <c r="R17" s="7">
        <v>44677</v>
      </c>
      <c r="S17" s="6">
        <v>44693</v>
      </c>
      <c r="T17" s="4" t="s">
        <v>34</v>
      </c>
      <c r="U17" s="4">
        <v>141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89</v>
      </c>
      <c r="B18" s="4" t="s">
        <v>26</v>
      </c>
      <c r="C18" s="4" t="s">
        <v>41</v>
      </c>
      <c r="D18" s="4" t="s">
        <v>90</v>
      </c>
      <c r="E18" s="4" t="s">
        <v>91</v>
      </c>
      <c r="F18" s="6">
        <v>44677</v>
      </c>
      <c r="G18" s="6">
        <v>44678</v>
      </c>
      <c r="H18" s="4">
        <v>1</v>
      </c>
      <c r="I18" s="4">
        <v>1</v>
      </c>
      <c r="J18" s="4">
        <v>1</v>
      </c>
      <c r="K18" s="4" t="s">
        <v>30</v>
      </c>
      <c r="L18" s="4">
        <v>-141</v>
      </c>
      <c r="M18" s="4">
        <v>-141</v>
      </c>
      <c r="N18" s="4" t="s">
        <v>92</v>
      </c>
      <c r="O18" s="4" t="s">
        <v>32</v>
      </c>
      <c r="P18" s="4" t="s">
        <v>33</v>
      </c>
      <c r="Q18" s="4">
        <v>0</v>
      </c>
      <c r="R18" s="7">
        <v>44677</v>
      </c>
      <c r="S18" s="6">
        <v>44693</v>
      </c>
      <c r="T18" s="4" t="s">
        <v>34</v>
      </c>
      <c r="U18" s="4">
        <v>-141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93</v>
      </c>
      <c r="B19" s="4" t="s">
        <v>26</v>
      </c>
      <c r="C19" s="4" t="s">
        <v>27</v>
      </c>
      <c r="D19" s="4" t="s">
        <v>94</v>
      </c>
      <c r="E19" s="4" t="s">
        <v>95</v>
      </c>
      <c r="F19" s="6">
        <v>44677</v>
      </c>
      <c r="G19" s="6">
        <v>44678</v>
      </c>
      <c r="H19" s="4">
        <v>1</v>
      </c>
      <c r="I19" s="4">
        <v>1</v>
      </c>
      <c r="J19" s="4">
        <v>1</v>
      </c>
      <c r="K19" s="4" t="s">
        <v>30</v>
      </c>
      <c r="L19" s="4">
        <v>84</v>
      </c>
      <c r="M19" s="4">
        <v>84</v>
      </c>
      <c r="N19" s="4" t="s">
        <v>96</v>
      </c>
      <c r="O19" s="4" t="s">
        <v>32</v>
      </c>
      <c r="P19" s="4" t="s">
        <v>33</v>
      </c>
      <c r="Q19" s="4">
        <v>0</v>
      </c>
      <c r="R19" s="7">
        <v>44677</v>
      </c>
      <c r="S19" s="6">
        <v>44693</v>
      </c>
      <c r="T19" s="4" t="s">
        <v>34</v>
      </c>
      <c r="U19" s="4">
        <v>84</v>
      </c>
      <c r="V19" s="4">
        <v>0</v>
      </c>
      <c r="W19" s="4">
        <v>0</v>
      </c>
      <c r="X19" s="4" t="s">
        <v>35</v>
      </c>
      <c r="Y19" s="4" t="s">
        <v>97</v>
      </c>
    </row>
    <row r="20" s="4" customFormat="1" spans="1:25">
      <c r="A20" s="4" t="s">
        <v>98</v>
      </c>
      <c r="B20" s="4" t="s">
        <v>26</v>
      </c>
      <c r="C20" s="4" t="s">
        <v>27</v>
      </c>
      <c r="D20" s="4" t="s">
        <v>99</v>
      </c>
      <c r="E20" s="4" t="s">
        <v>100</v>
      </c>
      <c r="F20" s="6">
        <v>44677</v>
      </c>
      <c r="G20" s="6">
        <v>44678</v>
      </c>
      <c r="H20" s="4">
        <v>1</v>
      </c>
      <c r="I20" s="4">
        <v>1</v>
      </c>
      <c r="J20" s="4">
        <v>1</v>
      </c>
      <c r="K20" s="4" t="s">
        <v>30</v>
      </c>
      <c r="L20" s="4">
        <v>106</v>
      </c>
      <c r="M20" s="4">
        <v>106</v>
      </c>
      <c r="N20" s="4" t="s">
        <v>101</v>
      </c>
      <c r="O20" s="4" t="s">
        <v>32</v>
      </c>
      <c r="P20" s="4" t="s">
        <v>33</v>
      </c>
      <c r="Q20" s="4">
        <v>0</v>
      </c>
      <c r="R20" s="7">
        <v>44677</v>
      </c>
      <c r="S20" s="6">
        <v>44693</v>
      </c>
      <c r="T20" s="4" t="s">
        <v>34</v>
      </c>
      <c r="U20" s="4">
        <v>106</v>
      </c>
      <c r="V20" s="4">
        <v>0</v>
      </c>
      <c r="W20" s="4">
        <v>0</v>
      </c>
      <c r="X20" s="4" t="s">
        <v>102</v>
      </c>
      <c r="Y20" s="4" t="s">
        <v>35</v>
      </c>
    </row>
    <row r="21" s="4" customFormat="1" spans="1:25">
      <c r="A21" s="4" t="s">
        <v>103</v>
      </c>
      <c r="B21" s="4" t="s">
        <v>26</v>
      </c>
      <c r="C21" s="4" t="s">
        <v>27</v>
      </c>
      <c r="D21" s="4" t="s">
        <v>104</v>
      </c>
      <c r="E21" s="4" t="s">
        <v>105</v>
      </c>
      <c r="F21" s="6">
        <v>44677</v>
      </c>
      <c r="G21" s="6">
        <v>44678</v>
      </c>
      <c r="H21" s="4">
        <v>1</v>
      </c>
      <c r="I21" s="4">
        <v>1</v>
      </c>
      <c r="J21" s="4">
        <v>1</v>
      </c>
      <c r="K21" s="4" t="s">
        <v>30</v>
      </c>
      <c r="L21" s="4">
        <v>337</v>
      </c>
      <c r="M21" s="4">
        <v>337</v>
      </c>
      <c r="N21" s="4" t="s">
        <v>106</v>
      </c>
      <c r="O21" s="4" t="s">
        <v>32</v>
      </c>
      <c r="P21" s="4" t="s">
        <v>33</v>
      </c>
      <c r="Q21" s="4">
        <v>0</v>
      </c>
      <c r="R21" s="7">
        <v>44677</v>
      </c>
      <c r="S21" s="6">
        <v>44693</v>
      </c>
      <c r="T21" s="4" t="s">
        <v>34</v>
      </c>
      <c r="U21" s="4">
        <v>337</v>
      </c>
      <c r="V21" s="4">
        <v>0</v>
      </c>
      <c r="W21" s="4">
        <v>0</v>
      </c>
      <c r="X21" s="4" t="s">
        <v>35</v>
      </c>
      <c r="Y21" s="4" t="s">
        <v>107</v>
      </c>
    </row>
    <row r="22" s="4" customFormat="1" spans="1:25">
      <c r="A22" s="4" t="s">
        <v>108</v>
      </c>
      <c r="B22" s="4" t="s">
        <v>26</v>
      </c>
      <c r="C22" s="4" t="s">
        <v>27</v>
      </c>
      <c r="D22" s="4" t="s">
        <v>109</v>
      </c>
      <c r="E22" s="4" t="s">
        <v>110</v>
      </c>
      <c r="F22" s="6">
        <v>44677</v>
      </c>
      <c r="G22" s="6">
        <v>44678</v>
      </c>
      <c r="H22" s="4">
        <v>1</v>
      </c>
      <c r="I22" s="4">
        <v>1</v>
      </c>
      <c r="J22" s="4">
        <v>1</v>
      </c>
      <c r="K22" s="4" t="s">
        <v>30</v>
      </c>
      <c r="L22" s="4">
        <v>102</v>
      </c>
      <c r="M22" s="4">
        <v>102</v>
      </c>
      <c r="N22" s="4" t="s">
        <v>111</v>
      </c>
      <c r="O22" s="4" t="s">
        <v>32</v>
      </c>
      <c r="P22" s="4" t="s">
        <v>33</v>
      </c>
      <c r="Q22" s="4">
        <v>0</v>
      </c>
      <c r="R22" s="7">
        <v>44677</v>
      </c>
      <c r="S22" s="6">
        <v>44693</v>
      </c>
      <c r="T22" s="4" t="s">
        <v>34</v>
      </c>
      <c r="U22" s="4">
        <v>102</v>
      </c>
      <c r="V22" s="4">
        <v>0</v>
      </c>
      <c r="W22" s="4">
        <v>0</v>
      </c>
      <c r="X22" s="4" t="s">
        <v>112</v>
      </c>
      <c r="Y22" s="4" t="s">
        <v>35</v>
      </c>
    </row>
    <row r="23" s="4" customFormat="1" spans="1:25">
      <c r="A23" s="4" t="s">
        <v>103</v>
      </c>
      <c r="B23" s="4" t="s">
        <v>26</v>
      </c>
      <c r="C23" s="4" t="s">
        <v>41</v>
      </c>
      <c r="D23" s="4" t="s">
        <v>104</v>
      </c>
      <c r="E23" s="4" t="s">
        <v>105</v>
      </c>
      <c r="F23" s="6">
        <v>44677</v>
      </c>
      <c r="G23" s="6">
        <v>44678</v>
      </c>
      <c r="H23" s="4">
        <v>1</v>
      </c>
      <c r="I23" s="4">
        <v>1</v>
      </c>
      <c r="J23" s="4">
        <v>1</v>
      </c>
      <c r="K23" s="4" t="s">
        <v>30</v>
      </c>
      <c r="L23" s="4">
        <v>-337</v>
      </c>
      <c r="M23" s="4">
        <v>-337</v>
      </c>
      <c r="N23" s="4" t="s">
        <v>106</v>
      </c>
      <c r="O23" s="4" t="s">
        <v>32</v>
      </c>
      <c r="P23" s="4" t="s">
        <v>33</v>
      </c>
      <c r="Q23" s="4">
        <v>0</v>
      </c>
      <c r="R23" s="7">
        <v>44677</v>
      </c>
      <c r="S23" s="6">
        <v>44693</v>
      </c>
      <c r="T23" s="4" t="s">
        <v>34</v>
      </c>
      <c r="U23" s="4">
        <v>-337</v>
      </c>
      <c r="V23" s="4">
        <v>0</v>
      </c>
      <c r="W23" s="4">
        <v>0</v>
      </c>
      <c r="X23" s="4" t="s">
        <v>35</v>
      </c>
      <c r="Y23" s="4" t="s">
        <v>107</v>
      </c>
    </row>
    <row r="24" s="4" customFormat="1" spans="1:25">
      <c r="A24" s="4" t="s">
        <v>113</v>
      </c>
      <c r="B24" s="4" t="s">
        <v>26</v>
      </c>
      <c r="C24" s="4" t="s">
        <v>27</v>
      </c>
      <c r="D24" s="4" t="s">
        <v>114</v>
      </c>
      <c r="E24" s="4" t="s">
        <v>115</v>
      </c>
      <c r="F24" s="6">
        <v>44677</v>
      </c>
      <c r="G24" s="6">
        <v>44678</v>
      </c>
      <c r="H24" s="4">
        <v>1</v>
      </c>
      <c r="I24" s="4">
        <v>1</v>
      </c>
      <c r="J24" s="4">
        <v>1</v>
      </c>
      <c r="K24" s="4" t="s">
        <v>30</v>
      </c>
      <c r="L24" s="4">
        <v>113</v>
      </c>
      <c r="M24" s="4">
        <v>113</v>
      </c>
      <c r="N24" s="4" t="s">
        <v>116</v>
      </c>
      <c r="O24" s="4" t="s">
        <v>32</v>
      </c>
      <c r="P24" s="4" t="s">
        <v>33</v>
      </c>
      <c r="Q24" s="4">
        <v>0</v>
      </c>
      <c r="R24" s="7">
        <v>44677</v>
      </c>
      <c r="S24" s="6">
        <v>44693</v>
      </c>
      <c r="T24" s="4" t="s">
        <v>34</v>
      </c>
      <c r="U24" s="4">
        <v>113</v>
      </c>
      <c r="V24" s="4">
        <v>0</v>
      </c>
      <c r="W24" s="4">
        <v>0</v>
      </c>
      <c r="X24" s="4" t="s">
        <v>35</v>
      </c>
      <c r="Y24" s="4" t="s">
        <v>117</v>
      </c>
    </row>
    <row r="25" s="4" customFormat="1" spans="1:25">
      <c r="A25" s="4" t="s">
        <v>118</v>
      </c>
      <c r="B25" s="4" t="s">
        <v>26</v>
      </c>
      <c r="C25" s="4" t="s">
        <v>27</v>
      </c>
      <c r="D25" s="4" t="s">
        <v>114</v>
      </c>
      <c r="E25" s="4" t="s">
        <v>115</v>
      </c>
      <c r="F25" s="6">
        <v>44677</v>
      </c>
      <c r="G25" s="6">
        <v>44678</v>
      </c>
      <c r="H25" s="4">
        <v>1</v>
      </c>
      <c r="I25" s="4">
        <v>1</v>
      </c>
      <c r="J25" s="4">
        <v>1</v>
      </c>
      <c r="K25" s="4" t="s">
        <v>30</v>
      </c>
      <c r="L25" s="4">
        <v>137</v>
      </c>
      <c r="M25" s="4">
        <v>137</v>
      </c>
      <c r="N25" s="4" t="s">
        <v>119</v>
      </c>
      <c r="O25" s="4" t="s">
        <v>32</v>
      </c>
      <c r="P25" s="4" t="s">
        <v>33</v>
      </c>
      <c r="Q25" s="4">
        <v>0</v>
      </c>
      <c r="R25" s="7">
        <v>44677</v>
      </c>
      <c r="S25" s="6">
        <v>44693</v>
      </c>
      <c r="T25" s="4" t="s">
        <v>34</v>
      </c>
      <c r="U25" s="4">
        <v>137</v>
      </c>
      <c r="V25" s="4">
        <v>0</v>
      </c>
      <c r="W25" s="4">
        <v>0</v>
      </c>
      <c r="X25" s="4" t="s">
        <v>35</v>
      </c>
      <c r="Y25" s="4" t="s">
        <v>120</v>
      </c>
    </row>
    <row r="26" s="4" customFormat="1" spans="1:25">
      <c r="A26" s="4" t="s">
        <v>121</v>
      </c>
      <c r="B26" s="4" t="s">
        <v>26</v>
      </c>
      <c r="C26" s="4" t="s">
        <v>27</v>
      </c>
      <c r="D26" s="4" t="s">
        <v>122</v>
      </c>
      <c r="E26" s="4"/>
      <c r="F26" s="6">
        <v>44677</v>
      </c>
      <c r="G26" s="6">
        <v>44678</v>
      </c>
      <c r="H26" s="4">
        <v>0</v>
      </c>
      <c r="I26" s="4">
        <v>1</v>
      </c>
      <c r="J26" s="4">
        <v>0</v>
      </c>
      <c r="K26" s="4" t="s">
        <v>30</v>
      </c>
      <c r="L26" s="4">
        <v>103</v>
      </c>
      <c r="M26" s="4">
        <v>103</v>
      </c>
      <c r="N26" s="4"/>
      <c r="O26" s="4" t="s">
        <v>32</v>
      </c>
      <c r="P26" s="4" t="s">
        <v>33</v>
      </c>
      <c r="Q26" s="4">
        <v>0</v>
      </c>
      <c r="R26" s="7">
        <v>44677</v>
      </c>
      <c r="S26" s="6">
        <v>44693</v>
      </c>
      <c r="T26" s="4" t="s">
        <v>34</v>
      </c>
      <c r="U26" s="4">
        <v>103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123</v>
      </c>
      <c r="B27" s="4" t="s">
        <v>26</v>
      </c>
      <c r="C27" s="4" t="s">
        <v>27</v>
      </c>
      <c r="D27" s="4" t="s">
        <v>124</v>
      </c>
      <c r="E27" s="4" t="s">
        <v>91</v>
      </c>
      <c r="F27" s="6">
        <v>44677</v>
      </c>
      <c r="G27" s="6">
        <v>44678</v>
      </c>
      <c r="H27" s="4">
        <v>1</v>
      </c>
      <c r="I27" s="4">
        <v>1</v>
      </c>
      <c r="J27" s="4">
        <v>1</v>
      </c>
      <c r="K27" s="4" t="s">
        <v>30</v>
      </c>
      <c r="L27" s="4">
        <v>86</v>
      </c>
      <c r="M27" s="4">
        <v>86</v>
      </c>
      <c r="N27" s="4" t="s">
        <v>125</v>
      </c>
      <c r="O27" s="4" t="s">
        <v>32</v>
      </c>
      <c r="P27" s="4" t="s">
        <v>33</v>
      </c>
      <c r="Q27" s="4">
        <v>0</v>
      </c>
      <c r="R27" s="7">
        <v>44677</v>
      </c>
      <c r="S27" s="6">
        <v>44693</v>
      </c>
      <c r="T27" s="4" t="s">
        <v>34</v>
      </c>
      <c r="U27" s="4">
        <v>86</v>
      </c>
      <c r="V27" s="4">
        <v>0</v>
      </c>
      <c r="W27" s="4">
        <v>0</v>
      </c>
      <c r="X27" s="4" t="s">
        <v>126</v>
      </c>
      <c r="Y27" s="4" t="s">
        <v>35</v>
      </c>
    </row>
    <row r="28" s="4" customFormat="1" spans="1:25">
      <c r="A28" s="4" t="s">
        <v>127</v>
      </c>
      <c r="B28" s="4" t="s">
        <v>26</v>
      </c>
      <c r="C28" s="4" t="s">
        <v>27</v>
      </c>
      <c r="D28" s="4" t="s">
        <v>128</v>
      </c>
      <c r="E28" s="4" t="s">
        <v>129</v>
      </c>
      <c r="F28" s="6">
        <v>44677</v>
      </c>
      <c r="G28" s="6">
        <v>44678</v>
      </c>
      <c r="H28" s="4">
        <v>1</v>
      </c>
      <c r="I28" s="4">
        <v>1</v>
      </c>
      <c r="J28" s="4">
        <v>1</v>
      </c>
      <c r="K28" s="4" t="s">
        <v>30</v>
      </c>
      <c r="L28" s="4">
        <v>87</v>
      </c>
      <c r="M28" s="4">
        <v>87</v>
      </c>
      <c r="N28" s="4" t="s">
        <v>130</v>
      </c>
      <c r="O28" s="4" t="s">
        <v>32</v>
      </c>
      <c r="P28" s="4" t="s">
        <v>33</v>
      </c>
      <c r="Q28" s="4">
        <v>0</v>
      </c>
      <c r="R28" s="7">
        <v>44677</v>
      </c>
      <c r="S28" s="6">
        <v>44693</v>
      </c>
      <c r="T28" s="4" t="s">
        <v>34</v>
      </c>
      <c r="U28" s="4">
        <v>87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131</v>
      </c>
      <c r="B29" s="4" t="s">
        <v>26</v>
      </c>
      <c r="C29" s="4" t="s">
        <v>27</v>
      </c>
      <c r="D29" s="4" t="s">
        <v>132</v>
      </c>
      <c r="E29" s="4" t="s">
        <v>133</v>
      </c>
      <c r="F29" s="6">
        <v>44677</v>
      </c>
      <c r="G29" s="6">
        <v>44678</v>
      </c>
      <c r="H29" s="4">
        <v>1</v>
      </c>
      <c r="I29" s="4">
        <v>1</v>
      </c>
      <c r="J29" s="4">
        <v>1</v>
      </c>
      <c r="K29" s="4" t="s">
        <v>30</v>
      </c>
      <c r="L29" s="4">
        <v>133</v>
      </c>
      <c r="M29" s="4">
        <v>133</v>
      </c>
      <c r="N29" s="4" t="s">
        <v>134</v>
      </c>
      <c r="O29" s="4" t="s">
        <v>32</v>
      </c>
      <c r="P29" s="4" t="s">
        <v>33</v>
      </c>
      <c r="Q29" s="4">
        <v>0</v>
      </c>
      <c r="R29" s="7">
        <v>44677</v>
      </c>
      <c r="S29" s="6">
        <v>44693</v>
      </c>
      <c r="T29" s="4" t="s">
        <v>34</v>
      </c>
      <c r="U29" s="4">
        <v>133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135</v>
      </c>
      <c r="B30" s="4" t="s">
        <v>26</v>
      </c>
      <c r="C30" s="4" t="s">
        <v>27</v>
      </c>
      <c r="D30" s="4" t="s">
        <v>136</v>
      </c>
      <c r="E30" s="4" t="s">
        <v>137</v>
      </c>
      <c r="F30" s="6">
        <v>44677</v>
      </c>
      <c r="G30" s="6">
        <v>44678</v>
      </c>
      <c r="H30" s="4">
        <v>1</v>
      </c>
      <c r="I30" s="4">
        <v>1</v>
      </c>
      <c r="J30" s="4">
        <v>1</v>
      </c>
      <c r="K30" s="4" t="s">
        <v>30</v>
      </c>
      <c r="L30" s="4">
        <v>87</v>
      </c>
      <c r="M30" s="4">
        <v>87</v>
      </c>
      <c r="N30" s="4" t="s">
        <v>138</v>
      </c>
      <c r="O30" s="4" t="s">
        <v>32</v>
      </c>
      <c r="P30" s="4" t="s">
        <v>33</v>
      </c>
      <c r="Q30" s="4">
        <v>0</v>
      </c>
      <c r="R30" s="7">
        <v>44677</v>
      </c>
      <c r="S30" s="6">
        <v>44693</v>
      </c>
      <c r="T30" s="4" t="s">
        <v>34</v>
      </c>
      <c r="U30" s="4">
        <v>87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139</v>
      </c>
      <c r="B31" s="4" t="s">
        <v>26</v>
      </c>
      <c r="C31" s="4" t="s">
        <v>27</v>
      </c>
      <c r="D31" s="4" t="s">
        <v>140</v>
      </c>
      <c r="E31" s="4" t="s">
        <v>141</v>
      </c>
      <c r="F31" s="6">
        <v>44677</v>
      </c>
      <c r="G31" s="6">
        <v>44678</v>
      </c>
      <c r="H31" s="4">
        <v>1</v>
      </c>
      <c r="I31" s="4">
        <v>1</v>
      </c>
      <c r="J31" s="4">
        <v>1</v>
      </c>
      <c r="K31" s="4" t="s">
        <v>30</v>
      </c>
      <c r="L31" s="4">
        <v>358</v>
      </c>
      <c r="M31" s="4">
        <v>358</v>
      </c>
      <c r="N31" s="4" t="s">
        <v>142</v>
      </c>
      <c r="O31" s="4" t="s">
        <v>32</v>
      </c>
      <c r="P31" s="4" t="s">
        <v>33</v>
      </c>
      <c r="Q31" s="4">
        <v>0</v>
      </c>
      <c r="R31" s="7">
        <v>44677</v>
      </c>
      <c r="S31" s="6">
        <v>44693</v>
      </c>
      <c r="T31" s="4" t="s">
        <v>34</v>
      </c>
      <c r="U31" s="4">
        <v>358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143</v>
      </c>
      <c r="B32" s="4" t="s">
        <v>26</v>
      </c>
      <c r="C32" s="4" t="s">
        <v>27</v>
      </c>
      <c r="D32" s="4" t="s">
        <v>144</v>
      </c>
      <c r="E32" s="4" t="s">
        <v>145</v>
      </c>
      <c r="F32" s="6">
        <v>44677</v>
      </c>
      <c r="G32" s="6">
        <v>44678</v>
      </c>
      <c r="H32" s="4">
        <v>1</v>
      </c>
      <c r="I32" s="4">
        <v>1</v>
      </c>
      <c r="J32" s="4">
        <v>1</v>
      </c>
      <c r="K32" s="4" t="s">
        <v>30</v>
      </c>
      <c r="L32" s="4">
        <v>152</v>
      </c>
      <c r="M32" s="4">
        <v>152</v>
      </c>
      <c r="N32" s="4" t="s">
        <v>146</v>
      </c>
      <c r="O32" s="4" t="s">
        <v>32</v>
      </c>
      <c r="P32" s="4" t="s">
        <v>33</v>
      </c>
      <c r="Q32" s="4">
        <v>0</v>
      </c>
      <c r="R32" s="7">
        <v>44677</v>
      </c>
      <c r="S32" s="6">
        <v>44693</v>
      </c>
      <c r="T32" s="4" t="s">
        <v>34</v>
      </c>
      <c r="U32" s="4">
        <v>152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143</v>
      </c>
      <c r="B33" s="4" t="s">
        <v>26</v>
      </c>
      <c r="C33" s="4" t="s">
        <v>41</v>
      </c>
      <c r="D33" s="4" t="s">
        <v>144</v>
      </c>
      <c r="E33" s="4" t="s">
        <v>145</v>
      </c>
      <c r="F33" s="6">
        <v>44677</v>
      </c>
      <c r="G33" s="6">
        <v>44678</v>
      </c>
      <c r="H33" s="4">
        <v>1</v>
      </c>
      <c r="I33" s="4">
        <v>1</v>
      </c>
      <c r="J33" s="4">
        <v>1</v>
      </c>
      <c r="K33" s="4" t="s">
        <v>30</v>
      </c>
      <c r="L33" s="4">
        <v>-152</v>
      </c>
      <c r="M33" s="4">
        <v>-152</v>
      </c>
      <c r="N33" s="4" t="s">
        <v>146</v>
      </c>
      <c r="O33" s="4" t="s">
        <v>32</v>
      </c>
      <c r="P33" s="4" t="s">
        <v>33</v>
      </c>
      <c r="Q33" s="4">
        <v>0</v>
      </c>
      <c r="R33" s="7">
        <v>44677</v>
      </c>
      <c r="S33" s="6">
        <v>44693</v>
      </c>
      <c r="T33" s="4" t="s">
        <v>34</v>
      </c>
      <c r="U33" s="4">
        <v>-152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147</v>
      </c>
      <c r="B34" s="4" t="s">
        <v>26</v>
      </c>
      <c r="C34" s="4" t="s">
        <v>27</v>
      </c>
      <c r="D34" s="4" t="s">
        <v>148</v>
      </c>
      <c r="E34" s="4" t="s">
        <v>149</v>
      </c>
      <c r="F34" s="6">
        <v>44677</v>
      </c>
      <c r="G34" s="6">
        <v>44678</v>
      </c>
      <c r="H34" s="4">
        <v>1</v>
      </c>
      <c r="I34" s="4">
        <v>1</v>
      </c>
      <c r="J34" s="4">
        <v>1</v>
      </c>
      <c r="K34" s="4" t="s">
        <v>30</v>
      </c>
      <c r="L34" s="4">
        <v>214</v>
      </c>
      <c r="M34" s="4">
        <v>214</v>
      </c>
      <c r="N34" s="4" t="s">
        <v>150</v>
      </c>
      <c r="O34" s="4" t="s">
        <v>32</v>
      </c>
      <c r="P34" s="4" t="s">
        <v>33</v>
      </c>
      <c r="Q34" s="4">
        <v>0</v>
      </c>
      <c r="R34" s="7">
        <v>44677</v>
      </c>
      <c r="S34" s="6">
        <v>44693</v>
      </c>
      <c r="T34" s="4" t="s">
        <v>34</v>
      </c>
      <c r="U34" s="4">
        <v>214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151</v>
      </c>
      <c r="B35" s="4" t="s">
        <v>26</v>
      </c>
      <c r="C35" s="4" t="s">
        <v>27</v>
      </c>
      <c r="D35" s="4" t="s">
        <v>152</v>
      </c>
      <c r="E35" s="4"/>
      <c r="F35" s="6">
        <v>44677</v>
      </c>
      <c r="G35" s="6">
        <v>44678</v>
      </c>
      <c r="H35" s="4">
        <v>0</v>
      </c>
      <c r="I35" s="4">
        <v>1</v>
      </c>
      <c r="J35" s="4">
        <v>0</v>
      </c>
      <c r="K35" s="4" t="s">
        <v>30</v>
      </c>
      <c r="L35" s="4">
        <v>151</v>
      </c>
      <c r="M35" s="4">
        <v>151</v>
      </c>
      <c r="N35" s="4"/>
      <c r="O35" s="4" t="s">
        <v>32</v>
      </c>
      <c r="P35" s="4" t="s">
        <v>33</v>
      </c>
      <c r="Q35" s="4">
        <v>0</v>
      </c>
      <c r="R35" s="7">
        <v>44677</v>
      </c>
      <c r="S35" s="6">
        <v>44693</v>
      </c>
      <c r="T35" s="4" t="s">
        <v>34</v>
      </c>
      <c r="U35" s="4">
        <v>151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153</v>
      </c>
      <c r="B36" s="4" t="s">
        <v>26</v>
      </c>
      <c r="C36" s="4" t="s">
        <v>27</v>
      </c>
      <c r="D36" s="4" t="s">
        <v>154</v>
      </c>
      <c r="E36" s="4" t="s">
        <v>155</v>
      </c>
      <c r="F36" s="6">
        <v>44677</v>
      </c>
      <c r="G36" s="6">
        <v>44678</v>
      </c>
      <c r="H36" s="4">
        <v>1</v>
      </c>
      <c r="I36" s="4">
        <v>1</v>
      </c>
      <c r="J36" s="4">
        <v>1</v>
      </c>
      <c r="K36" s="4" t="s">
        <v>30</v>
      </c>
      <c r="L36" s="4">
        <v>131</v>
      </c>
      <c r="M36" s="4">
        <v>131</v>
      </c>
      <c r="N36" s="4" t="s">
        <v>156</v>
      </c>
      <c r="O36" s="4" t="s">
        <v>32</v>
      </c>
      <c r="P36" s="4" t="s">
        <v>33</v>
      </c>
      <c r="Q36" s="4">
        <v>0</v>
      </c>
      <c r="R36" s="7">
        <v>44677</v>
      </c>
      <c r="S36" s="6">
        <v>44693</v>
      </c>
      <c r="T36" s="4" t="s">
        <v>34</v>
      </c>
      <c r="U36" s="4">
        <v>131</v>
      </c>
      <c r="V36" s="4">
        <v>0</v>
      </c>
      <c r="W36" s="4">
        <v>0</v>
      </c>
      <c r="X36" s="4" t="s">
        <v>35</v>
      </c>
      <c r="Y36" s="4" t="s">
        <v>157</v>
      </c>
    </row>
    <row r="37" s="4" customFormat="1" spans="1:25">
      <c r="A37" s="4" t="s">
        <v>158</v>
      </c>
      <c r="B37" s="4" t="s">
        <v>26</v>
      </c>
      <c r="C37" s="4" t="s">
        <v>27</v>
      </c>
      <c r="D37" s="4" t="s">
        <v>159</v>
      </c>
      <c r="E37" s="4" t="s">
        <v>160</v>
      </c>
      <c r="F37" s="6">
        <v>44677</v>
      </c>
      <c r="G37" s="6">
        <v>44678</v>
      </c>
      <c r="H37" s="4">
        <v>1</v>
      </c>
      <c r="I37" s="4">
        <v>1</v>
      </c>
      <c r="J37" s="4">
        <v>1</v>
      </c>
      <c r="K37" s="4" t="s">
        <v>30</v>
      </c>
      <c r="L37" s="4">
        <v>703</v>
      </c>
      <c r="M37" s="4">
        <v>703</v>
      </c>
      <c r="N37" s="4" t="s">
        <v>161</v>
      </c>
      <c r="O37" s="4" t="s">
        <v>32</v>
      </c>
      <c r="P37" s="4" t="s">
        <v>33</v>
      </c>
      <c r="Q37" s="4">
        <v>0</v>
      </c>
      <c r="R37" s="7">
        <v>44677</v>
      </c>
      <c r="S37" s="6">
        <v>44693</v>
      </c>
      <c r="T37" s="4" t="s">
        <v>34</v>
      </c>
      <c r="U37" s="4">
        <v>703</v>
      </c>
      <c r="V37" s="4">
        <v>0</v>
      </c>
      <c r="W37" s="4">
        <v>0</v>
      </c>
      <c r="X37" s="4" t="s">
        <v>35</v>
      </c>
      <c r="Y3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1"/>
  <sheetViews>
    <sheetView tabSelected="1" workbookViewId="0">
      <selection activeCell="A40" sqref="A40:A41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162</v>
      </c>
    </row>
    <row r="2" s="4" customFormat="1" spans="1:9">
      <c r="A2" s="5">
        <v>17822240539</v>
      </c>
      <c r="B2" s="6">
        <v>44677</v>
      </c>
      <c r="C2" s="6">
        <v>44678</v>
      </c>
      <c r="D2" s="4">
        <v>449</v>
      </c>
      <c r="E2" s="4" t="str">
        <f>VLOOKUP(A2,HOP!A:L,12,0)</f>
        <v>449.00</v>
      </c>
      <c r="F2" s="4" t="str">
        <f>VLOOKUP(A2,HOP!A:C,3,0)</f>
        <v>2518498</v>
      </c>
      <c r="G2" s="4">
        <f>D2-E2</f>
        <v>0</v>
      </c>
      <c r="H2" s="4" t="str">
        <f>$H$1&amp;F2</f>
        <v>，2518498</v>
      </c>
      <c r="I2" s="4" t="str">
        <f>VLOOKUP(A2,HOP!A:U,21,0)</f>
        <v>直连</v>
      </c>
    </row>
    <row r="3" s="4" customFormat="1" hidden="1" spans="1:9">
      <c r="A3" s="5">
        <v>17827213746</v>
      </c>
      <c r="B3" s="6">
        <v>44677</v>
      </c>
      <c r="C3" s="6">
        <v>44678</v>
      </c>
      <c r="D3" s="4">
        <v>0</v>
      </c>
      <c r="E3" s="4" t="str">
        <f>VLOOKUP(A3,HOP!A:L,12,0)</f>
        <v>0.00</v>
      </c>
      <c r="F3" s="4" t="str">
        <f>VLOOKUP(A3,HOP!A:C,3,0)</f>
        <v>2519306</v>
      </c>
      <c r="G3" s="4">
        <f t="shared" ref="G3:G33" si="0">D3-E3</f>
        <v>0</v>
      </c>
      <c r="H3" s="4" t="str">
        <f t="shared" ref="H3:H33" si="1">$H$1&amp;F3</f>
        <v>，2519306</v>
      </c>
      <c r="I3" s="4" t="str">
        <f>VLOOKUP(A3,HOP!A:U,21,0)</f>
        <v>直连</v>
      </c>
    </row>
    <row r="4" s="4" customFormat="1" spans="1:9">
      <c r="A4" s="5">
        <v>17828783462</v>
      </c>
      <c r="B4" s="6">
        <v>44677</v>
      </c>
      <c r="C4" s="6">
        <v>44678</v>
      </c>
      <c r="D4" s="4">
        <v>191</v>
      </c>
      <c r="E4" s="4" t="str">
        <f>VLOOKUP(A4,HOP!A:L,12,0)</f>
        <v>191.00</v>
      </c>
      <c r="F4" s="4" t="str">
        <f>VLOOKUP(A4,HOP!A:C,3,0)</f>
        <v>2519832</v>
      </c>
      <c r="G4" s="4">
        <f t="shared" si="0"/>
        <v>0</v>
      </c>
      <c r="H4" s="4" t="str">
        <f t="shared" si="1"/>
        <v>，2519832</v>
      </c>
      <c r="I4" s="4" t="str">
        <f>VLOOKUP(A4,HOP!A:U,21,0)</f>
        <v>直连</v>
      </c>
    </row>
    <row r="5" s="4" customFormat="1" spans="1:9">
      <c r="A5" s="5">
        <v>17830106349</v>
      </c>
      <c r="B5" s="6">
        <v>44677</v>
      </c>
      <c r="C5" s="6">
        <v>44678</v>
      </c>
      <c r="D5" s="4">
        <v>121</v>
      </c>
      <c r="E5" s="4" t="str">
        <f>VLOOKUP(A5,HOP!A:L,12,0)</f>
        <v>121.00</v>
      </c>
      <c r="F5" s="4" t="str">
        <f>VLOOKUP(A5,HOP!A:C,3,0)</f>
        <v>2520193</v>
      </c>
      <c r="G5" s="4">
        <f t="shared" si="0"/>
        <v>0</v>
      </c>
      <c r="H5" s="4" t="str">
        <f t="shared" si="1"/>
        <v>，2520193</v>
      </c>
      <c r="I5" s="4" t="str">
        <f>VLOOKUP(A5,HOP!A:U,21,0)</f>
        <v>直连</v>
      </c>
    </row>
    <row r="6" s="4" customFormat="1" spans="1:9">
      <c r="A6" s="5">
        <v>17836289854</v>
      </c>
      <c r="B6" s="6">
        <v>44677</v>
      </c>
      <c r="C6" s="6">
        <v>44678</v>
      </c>
      <c r="D6" s="4">
        <v>121</v>
      </c>
      <c r="E6" s="4" t="str">
        <f>VLOOKUP(A6,HOP!A:L,12,0)</f>
        <v>121.00</v>
      </c>
      <c r="F6" s="4" t="str">
        <f>VLOOKUP(A6,HOP!A:C,3,0)</f>
        <v>2521564</v>
      </c>
      <c r="G6" s="4">
        <f t="shared" si="0"/>
        <v>0</v>
      </c>
      <c r="H6" s="4" t="str">
        <f t="shared" si="1"/>
        <v>，2521564</v>
      </c>
      <c r="I6" s="4" t="str">
        <f>VLOOKUP(A6,HOP!A:U,21,0)</f>
        <v>直连</v>
      </c>
    </row>
    <row r="7" s="4" customFormat="1" spans="1:9">
      <c r="A7" s="5">
        <v>17838234995</v>
      </c>
      <c r="B7" s="6">
        <v>44676</v>
      </c>
      <c r="C7" s="6">
        <v>44678</v>
      </c>
      <c r="D7" s="4">
        <v>246</v>
      </c>
      <c r="E7" s="4" t="str">
        <f>VLOOKUP(A7,HOP!A:L,12,0)</f>
        <v>246.00</v>
      </c>
      <c r="F7" s="4" t="str">
        <f>VLOOKUP(A7,HOP!A:C,3,0)</f>
        <v>2522545</v>
      </c>
      <c r="G7" s="4">
        <f t="shared" si="0"/>
        <v>0</v>
      </c>
      <c r="H7" s="4" t="str">
        <f t="shared" si="1"/>
        <v>，2522545</v>
      </c>
      <c r="I7" s="4" t="str">
        <f>VLOOKUP(A7,HOP!A:U,21,0)</f>
        <v>直连</v>
      </c>
    </row>
    <row r="8" s="4" customFormat="1" spans="1:9">
      <c r="A8" s="5">
        <v>17842172189</v>
      </c>
      <c r="B8" s="6">
        <v>44675</v>
      </c>
      <c r="C8" s="6">
        <v>44678</v>
      </c>
      <c r="D8" s="4">
        <v>378</v>
      </c>
      <c r="E8" s="4" t="str">
        <f>VLOOKUP(A8,HOP!A:L,12,0)</f>
        <v>378.00</v>
      </c>
      <c r="F8" s="4" t="str">
        <f>VLOOKUP(A8,HOP!A:C,3,0)</f>
        <v>2522985</v>
      </c>
      <c r="G8" s="4">
        <f t="shared" si="0"/>
        <v>0</v>
      </c>
      <c r="H8" s="4" t="str">
        <f t="shared" si="1"/>
        <v>，2522985</v>
      </c>
      <c r="I8" s="4" t="str">
        <f>VLOOKUP(A8,HOP!A:U,21,0)</f>
        <v>直连</v>
      </c>
    </row>
    <row r="9" s="4" customFormat="1" spans="1:9">
      <c r="A9" s="5">
        <v>17844426837</v>
      </c>
      <c r="B9" s="6">
        <v>44676</v>
      </c>
      <c r="C9" s="6">
        <v>44678</v>
      </c>
      <c r="D9" s="4">
        <v>104</v>
      </c>
      <c r="E9" s="4" t="str">
        <f>VLOOKUP(A9,HOP!A:L,12,0)</f>
        <v>104.00</v>
      </c>
      <c r="F9" s="4" t="str">
        <f>VLOOKUP(A9,HOP!A:C,3,0)</f>
        <v>2523952</v>
      </c>
      <c r="G9" s="4">
        <f t="shared" si="0"/>
        <v>0</v>
      </c>
      <c r="H9" s="4" t="str">
        <f t="shared" si="1"/>
        <v>，2523952</v>
      </c>
      <c r="I9" s="4" t="str">
        <f>VLOOKUP(A9,HOP!A:U,21,0)</f>
        <v>直连</v>
      </c>
    </row>
    <row r="10" s="4" customFormat="1" spans="1:9">
      <c r="A10" s="5">
        <v>17844471400</v>
      </c>
      <c r="B10" s="6">
        <v>44676</v>
      </c>
      <c r="C10" s="6">
        <v>44678</v>
      </c>
      <c r="D10" s="4">
        <v>379</v>
      </c>
      <c r="E10" s="4" t="str">
        <f>VLOOKUP(A10,HOP!A:L,12,0)</f>
        <v>379.00</v>
      </c>
      <c r="F10" s="4" t="str">
        <f>VLOOKUP(A10,HOP!A:C,3,0)</f>
        <v>2523976</v>
      </c>
      <c r="G10" s="4">
        <f t="shared" si="0"/>
        <v>0</v>
      </c>
      <c r="H10" s="4" t="str">
        <f t="shared" si="1"/>
        <v>，2523976</v>
      </c>
      <c r="I10" s="4" t="str">
        <f>VLOOKUP(A10,HOP!A:U,21,0)</f>
        <v>直连</v>
      </c>
    </row>
    <row r="11" s="4" customFormat="1" spans="1:9">
      <c r="A11" s="5">
        <v>17844630153</v>
      </c>
      <c r="B11" s="6">
        <v>44676</v>
      </c>
      <c r="C11" s="6">
        <v>44678</v>
      </c>
      <c r="D11" s="4">
        <v>436</v>
      </c>
      <c r="E11" s="4" t="str">
        <f>VLOOKUP(A11,HOP!A:L,12,0)</f>
        <v>436.00</v>
      </c>
      <c r="F11" s="4" t="str">
        <f>VLOOKUP(A11,HOP!A:C,3,0)</f>
        <v>2524072</v>
      </c>
      <c r="G11" s="4">
        <f t="shared" si="0"/>
        <v>0</v>
      </c>
      <c r="H11" s="4" t="str">
        <f t="shared" si="1"/>
        <v>，2524072</v>
      </c>
      <c r="I11" s="4" t="str">
        <f>VLOOKUP(A11,HOP!A:U,21,0)</f>
        <v>直连</v>
      </c>
    </row>
    <row r="12" s="4" customFormat="1" spans="1:9">
      <c r="A12" s="5">
        <v>17844861859</v>
      </c>
      <c r="B12" s="6">
        <v>44677</v>
      </c>
      <c r="C12" s="6">
        <v>44678</v>
      </c>
      <c r="D12" s="4">
        <v>389</v>
      </c>
      <c r="E12" s="4" t="str">
        <f>VLOOKUP(A12,HOP!A:L,12,0)</f>
        <v>389.00</v>
      </c>
      <c r="F12" s="4" t="str">
        <f>VLOOKUP(A12,HOP!A:C,3,0)</f>
        <v>2524154</v>
      </c>
      <c r="G12" s="4">
        <f t="shared" si="0"/>
        <v>0</v>
      </c>
      <c r="H12" s="4" t="str">
        <f t="shared" si="1"/>
        <v>，2524154</v>
      </c>
      <c r="I12" s="4" t="str">
        <f>VLOOKUP(A12,HOP!A:U,21,0)</f>
        <v>直连</v>
      </c>
    </row>
    <row r="13" s="4" customFormat="1" spans="1:9">
      <c r="A13" s="5">
        <v>17846197006</v>
      </c>
      <c r="B13" s="6">
        <v>44677</v>
      </c>
      <c r="C13" s="6">
        <v>44678</v>
      </c>
      <c r="D13" s="4">
        <v>306</v>
      </c>
      <c r="E13" s="4" t="str">
        <f>VLOOKUP(A13,HOP!A:L,12,0)</f>
        <v>306.00</v>
      </c>
      <c r="F13" s="4" t="str">
        <f>VLOOKUP(A13,HOP!A:C,3,0)</f>
        <v>2524815</v>
      </c>
      <c r="G13" s="4">
        <f t="shared" si="0"/>
        <v>0</v>
      </c>
      <c r="H13" s="4" t="str">
        <f t="shared" si="1"/>
        <v>，2524815</v>
      </c>
      <c r="I13" s="4" t="str">
        <f>VLOOKUP(A13,HOP!A:U,21,0)</f>
        <v>直连</v>
      </c>
    </row>
    <row r="14" s="4" customFormat="1" spans="1:9">
      <c r="A14" s="5">
        <v>17846211642</v>
      </c>
      <c r="B14" s="6">
        <v>44677</v>
      </c>
      <c r="C14" s="6">
        <v>44678</v>
      </c>
      <c r="D14" s="4">
        <v>138</v>
      </c>
      <c r="E14" s="4" t="str">
        <f>VLOOKUP(A14,HOP!A:L,12,0)</f>
        <v>138.00</v>
      </c>
      <c r="F14" s="4" t="str">
        <f>VLOOKUP(A14,HOP!A:C,3,0)</f>
        <v>2524818</v>
      </c>
      <c r="G14" s="4">
        <f t="shared" si="0"/>
        <v>0</v>
      </c>
      <c r="H14" s="4" t="str">
        <f t="shared" si="1"/>
        <v>，2524818</v>
      </c>
      <c r="I14" s="4" t="str">
        <f>VLOOKUP(A14,HOP!A:U,21,0)</f>
        <v>直连</v>
      </c>
    </row>
    <row r="15" s="4" customFormat="1" spans="1:9">
      <c r="A15" s="5">
        <v>17846429660</v>
      </c>
      <c r="B15" s="6">
        <v>44677</v>
      </c>
      <c r="C15" s="6">
        <v>44678</v>
      </c>
      <c r="D15" s="4">
        <v>174</v>
      </c>
      <c r="E15" s="4" t="str">
        <f>VLOOKUP(A15,HOP!A:L,12,0)</f>
        <v>174.00</v>
      </c>
      <c r="F15" s="4" t="str">
        <f>VLOOKUP(A15,HOP!A:C,3,0)</f>
        <v>2524899</v>
      </c>
      <c r="G15" s="4">
        <f t="shared" si="0"/>
        <v>0</v>
      </c>
      <c r="H15" s="4" t="str">
        <f t="shared" si="1"/>
        <v>，2524899</v>
      </c>
      <c r="I15" s="4" t="str">
        <f>VLOOKUP(A15,HOP!A:U,21,0)</f>
        <v>直连</v>
      </c>
    </row>
    <row r="16" s="4" customFormat="1" hidden="1" spans="1:9">
      <c r="A16" s="5">
        <v>17846473014</v>
      </c>
      <c r="B16" s="6">
        <v>44677</v>
      </c>
      <c r="C16" s="6">
        <v>44678</v>
      </c>
      <c r="D16" s="4">
        <v>0</v>
      </c>
      <c r="E16" s="4" t="str">
        <f>VLOOKUP(A16,HOP!A:L,12,0)</f>
        <v>0.00</v>
      </c>
      <c r="F16" s="4" t="str">
        <f>VLOOKUP(A16,HOP!A:C,3,0)</f>
        <v>2524916</v>
      </c>
      <c r="G16" s="4">
        <f t="shared" si="0"/>
        <v>0</v>
      </c>
      <c r="H16" s="4" t="str">
        <f t="shared" si="1"/>
        <v>，2524916</v>
      </c>
      <c r="I16" s="4" t="str">
        <f>VLOOKUP(A16,HOP!A:U,21,0)</f>
        <v>直连</v>
      </c>
    </row>
    <row r="17" s="4" customFormat="1" spans="1:9">
      <c r="A17" s="5">
        <v>17848676567</v>
      </c>
      <c r="B17" s="6">
        <v>44677</v>
      </c>
      <c r="C17" s="6">
        <v>44678</v>
      </c>
      <c r="D17" s="4">
        <v>84</v>
      </c>
      <c r="E17" s="4" t="str">
        <f>VLOOKUP(A17,HOP!A:L,12,0)</f>
        <v>84.00</v>
      </c>
      <c r="F17" s="4" t="str">
        <f>VLOOKUP(A17,HOP!A:C,3,0)</f>
        <v>2525102</v>
      </c>
      <c r="G17" s="4">
        <f t="shared" si="0"/>
        <v>0</v>
      </c>
      <c r="H17" s="4" t="str">
        <f t="shared" si="1"/>
        <v>，2525102</v>
      </c>
      <c r="I17" s="4" t="str">
        <f>VLOOKUP(A17,HOP!A:U,21,0)</f>
        <v>直连</v>
      </c>
    </row>
    <row r="18" s="4" customFormat="1" spans="1:9">
      <c r="A18" s="5">
        <v>17848786379</v>
      </c>
      <c r="B18" s="6">
        <v>44677</v>
      </c>
      <c r="C18" s="6">
        <v>44678</v>
      </c>
      <c r="D18" s="4">
        <v>106</v>
      </c>
      <c r="E18" s="4" t="str">
        <f>VLOOKUP(A18,HOP!A:L,12,0)</f>
        <v>106.00</v>
      </c>
      <c r="F18" s="4" t="str">
        <f>VLOOKUP(A18,HOP!A:C,3,0)</f>
        <v>2525133</v>
      </c>
      <c r="G18" s="4">
        <f t="shared" si="0"/>
        <v>0</v>
      </c>
      <c r="H18" s="4" t="str">
        <f t="shared" si="1"/>
        <v>，2525133</v>
      </c>
      <c r="I18" s="4" t="str">
        <f>VLOOKUP(A18,HOP!A:U,21,0)</f>
        <v>直连</v>
      </c>
    </row>
    <row r="19" s="4" customFormat="1" hidden="1" spans="1:9">
      <c r="A19" s="5">
        <v>17848843825</v>
      </c>
      <c r="B19" s="6">
        <v>44677</v>
      </c>
      <c r="C19" s="6">
        <v>44678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17849135642</v>
      </c>
      <c r="B20" s="6">
        <v>44677</v>
      </c>
      <c r="C20" s="6">
        <v>44678</v>
      </c>
      <c r="D20" s="4">
        <v>102</v>
      </c>
      <c r="E20" s="4" t="str">
        <f>VLOOKUP(A20,HOP!A:L,12,0)</f>
        <v>102.00</v>
      </c>
      <c r="F20" s="4" t="str">
        <f>VLOOKUP(A20,HOP!A:C,3,0)</f>
        <v>2525248</v>
      </c>
      <c r="G20" s="4">
        <f t="shared" si="0"/>
        <v>0</v>
      </c>
      <c r="H20" s="4" t="str">
        <f t="shared" si="1"/>
        <v>，2525248</v>
      </c>
      <c r="I20" s="4" t="str">
        <f>VLOOKUP(A20,HOP!A:U,21,0)</f>
        <v>直连</v>
      </c>
    </row>
    <row r="21" s="4" customFormat="1" spans="1:9">
      <c r="A21" s="5">
        <v>17849720084</v>
      </c>
      <c r="B21" s="6">
        <v>44677</v>
      </c>
      <c r="C21" s="6">
        <v>44678</v>
      </c>
      <c r="D21" s="4">
        <v>113</v>
      </c>
      <c r="E21" s="4" t="str">
        <f>VLOOKUP(A21,HOP!A:L,12,0)</f>
        <v>113.00</v>
      </c>
      <c r="F21" s="4" t="str">
        <f>VLOOKUP(A21,HOP!A:C,3,0)</f>
        <v>2525485</v>
      </c>
      <c r="G21" s="4">
        <f t="shared" si="0"/>
        <v>0</v>
      </c>
      <c r="H21" s="4" t="str">
        <f t="shared" si="1"/>
        <v>，2525485</v>
      </c>
      <c r="I21" s="4" t="str">
        <f>VLOOKUP(A21,HOP!A:U,21,0)</f>
        <v>直连</v>
      </c>
    </row>
    <row r="22" s="4" customFormat="1" spans="1:9">
      <c r="A22" s="5">
        <v>17849990417</v>
      </c>
      <c r="B22" s="6">
        <v>44677</v>
      </c>
      <c r="C22" s="6">
        <v>44678</v>
      </c>
      <c r="D22" s="4">
        <v>137</v>
      </c>
      <c r="E22" s="4" t="str">
        <f>VLOOKUP(A22,HOP!A:L,12,0)</f>
        <v>137.00</v>
      </c>
      <c r="F22" s="4" t="str">
        <f>VLOOKUP(A22,HOP!A:C,3,0)</f>
        <v>2525595</v>
      </c>
      <c r="G22" s="4">
        <f t="shared" si="0"/>
        <v>0</v>
      </c>
      <c r="H22" s="4" t="str">
        <f t="shared" si="1"/>
        <v>，2525595</v>
      </c>
      <c r="I22" s="4" t="str">
        <f>VLOOKUP(A22,HOP!A:U,21,0)</f>
        <v>直连</v>
      </c>
    </row>
    <row r="23" s="4" customFormat="1" spans="1:9">
      <c r="A23" s="5">
        <v>17850039092</v>
      </c>
      <c r="B23" s="6">
        <v>44677</v>
      </c>
      <c r="C23" s="6">
        <v>44678</v>
      </c>
      <c r="D23" s="4">
        <v>103</v>
      </c>
      <c r="E23" s="4" t="str">
        <f>VLOOKUP(A23,HOP!A:L,12,0)</f>
        <v>103.00</v>
      </c>
      <c r="F23" s="4" t="str">
        <f>VLOOKUP(A23,HOP!A:C,3,0)</f>
        <v>2525615</v>
      </c>
      <c r="G23" s="4">
        <f t="shared" si="0"/>
        <v>0</v>
      </c>
      <c r="H23" s="4" t="str">
        <f t="shared" si="1"/>
        <v>，2525615</v>
      </c>
      <c r="I23" s="4" t="str">
        <f>VLOOKUP(A23,HOP!A:U,21,0)</f>
        <v>直连</v>
      </c>
    </row>
    <row r="24" s="4" customFormat="1" spans="1:9">
      <c r="A24" s="5">
        <v>17850085817</v>
      </c>
      <c r="B24" s="6">
        <v>44677</v>
      </c>
      <c r="C24" s="6">
        <v>44678</v>
      </c>
      <c r="D24" s="4">
        <v>86</v>
      </c>
      <c r="E24" s="4" t="str">
        <f>VLOOKUP(A24,HOP!A:L,12,0)</f>
        <v>86.00</v>
      </c>
      <c r="F24" s="4" t="str">
        <f>VLOOKUP(A24,HOP!A:C,3,0)</f>
        <v>2525632</v>
      </c>
      <c r="G24" s="4">
        <f t="shared" si="0"/>
        <v>0</v>
      </c>
      <c r="H24" s="4" t="str">
        <f t="shared" si="1"/>
        <v>，2525632</v>
      </c>
      <c r="I24" s="4" t="str">
        <f>VLOOKUP(A24,HOP!A:U,21,0)</f>
        <v>直连</v>
      </c>
    </row>
    <row r="25" s="4" customFormat="1" spans="1:9">
      <c r="A25" s="5">
        <v>17850523139</v>
      </c>
      <c r="B25" s="6">
        <v>44677</v>
      </c>
      <c r="C25" s="6">
        <v>44678</v>
      </c>
      <c r="D25" s="4">
        <v>87</v>
      </c>
      <c r="E25" s="4" t="str">
        <f>VLOOKUP(A25,HOP!A:L,12,0)</f>
        <v>87.00</v>
      </c>
      <c r="F25" s="4" t="str">
        <f>VLOOKUP(A25,HOP!A:C,3,0)</f>
        <v>2525827</v>
      </c>
      <c r="G25" s="4">
        <f t="shared" si="0"/>
        <v>0</v>
      </c>
      <c r="H25" s="4" t="str">
        <f t="shared" si="1"/>
        <v>，2525827</v>
      </c>
      <c r="I25" s="4" t="str">
        <f>VLOOKUP(A25,HOP!A:U,21,0)</f>
        <v>直连</v>
      </c>
    </row>
    <row r="26" s="4" customFormat="1" spans="1:9">
      <c r="A26" s="5">
        <v>17850557851</v>
      </c>
      <c r="B26" s="6">
        <v>44677</v>
      </c>
      <c r="C26" s="6">
        <v>44678</v>
      </c>
      <c r="D26" s="4">
        <v>133</v>
      </c>
      <c r="E26" s="4" t="str">
        <f>VLOOKUP(A26,HOP!A:L,12,0)</f>
        <v>133.00</v>
      </c>
      <c r="F26" s="4" t="str">
        <f>VLOOKUP(A26,HOP!A:C,3,0)</f>
        <v>2525841</v>
      </c>
      <c r="G26" s="4">
        <f t="shared" si="0"/>
        <v>0</v>
      </c>
      <c r="H26" s="4" t="str">
        <f t="shared" si="1"/>
        <v>，2525841</v>
      </c>
      <c r="I26" s="4" t="str">
        <f>VLOOKUP(A26,HOP!A:U,21,0)</f>
        <v>直连</v>
      </c>
    </row>
    <row r="27" s="4" customFormat="1" spans="1:9">
      <c r="A27" s="5">
        <v>17850676549</v>
      </c>
      <c r="B27" s="6">
        <v>44677</v>
      </c>
      <c r="C27" s="6">
        <v>44678</v>
      </c>
      <c r="D27" s="4">
        <v>87</v>
      </c>
      <c r="E27" s="4" t="str">
        <f>VLOOKUP(A27,HOP!A:L,12,0)</f>
        <v>87.00</v>
      </c>
      <c r="F27" s="4" t="str">
        <f>VLOOKUP(A27,HOP!A:C,3,0)</f>
        <v>2525896</v>
      </c>
      <c r="G27" s="4">
        <f t="shared" si="0"/>
        <v>0</v>
      </c>
      <c r="H27" s="4" t="str">
        <f t="shared" si="1"/>
        <v>，2525896</v>
      </c>
      <c r="I27" s="4" t="str">
        <f>VLOOKUP(A27,HOP!A:U,21,0)</f>
        <v>直连</v>
      </c>
    </row>
    <row r="28" s="4" customFormat="1" spans="1:9">
      <c r="A28" s="5">
        <v>17850698593</v>
      </c>
      <c r="B28" s="6">
        <v>44677</v>
      </c>
      <c r="C28" s="6">
        <v>44678</v>
      </c>
      <c r="D28" s="4">
        <v>358</v>
      </c>
      <c r="E28" s="4" t="str">
        <f>VLOOKUP(A28,HOP!A:L,12,0)</f>
        <v>358.00</v>
      </c>
      <c r="F28" s="4" t="str">
        <f>VLOOKUP(A28,HOP!A:C,3,0)</f>
        <v>2525913</v>
      </c>
      <c r="G28" s="4">
        <f t="shared" si="0"/>
        <v>0</v>
      </c>
      <c r="H28" s="4" t="str">
        <f t="shared" si="1"/>
        <v>，2525913</v>
      </c>
      <c r="I28" s="4" t="str">
        <f>VLOOKUP(A28,HOP!A:U,21,0)</f>
        <v>直连</v>
      </c>
    </row>
    <row r="29" s="4" customFormat="1" hidden="1" spans="1:9">
      <c r="A29" s="5">
        <v>17850755028</v>
      </c>
      <c r="B29" s="6">
        <v>44677</v>
      </c>
      <c r="C29" s="6">
        <v>44678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spans="1:9">
      <c r="A30" s="5">
        <v>17851175742</v>
      </c>
      <c r="B30" s="6">
        <v>44677</v>
      </c>
      <c r="C30" s="6">
        <v>44678</v>
      </c>
      <c r="D30" s="4">
        <v>214</v>
      </c>
      <c r="E30" s="4" t="str">
        <f>VLOOKUP(A30,HOP!A:L,12,0)</f>
        <v>214.00</v>
      </c>
      <c r="F30" s="4" t="str">
        <f>VLOOKUP(A30,HOP!A:C,3,0)</f>
        <v>2526100</v>
      </c>
      <c r="G30" s="4">
        <f t="shared" si="0"/>
        <v>0</v>
      </c>
      <c r="H30" s="4" t="str">
        <f t="shared" si="1"/>
        <v>，2526100</v>
      </c>
      <c r="I30" s="4" t="str">
        <f>VLOOKUP(A30,HOP!A:U,21,0)</f>
        <v>直连</v>
      </c>
    </row>
    <row r="31" s="4" customFormat="1" spans="1:9">
      <c r="A31" s="5">
        <v>17851364565</v>
      </c>
      <c r="B31" s="6">
        <v>44677</v>
      </c>
      <c r="C31" s="6">
        <v>44678</v>
      </c>
      <c r="D31" s="4">
        <v>151</v>
      </c>
      <c r="E31" s="4" t="str">
        <f>VLOOKUP(A31,HOP!A:L,12,0)</f>
        <v>151.00</v>
      </c>
      <c r="F31" s="4" t="str">
        <f>VLOOKUP(A31,HOP!A:C,3,0)</f>
        <v>2526175</v>
      </c>
      <c r="G31" s="4">
        <f t="shared" si="0"/>
        <v>0</v>
      </c>
      <c r="H31" s="4" t="str">
        <f t="shared" si="1"/>
        <v>，2526175</v>
      </c>
      <c r="I31" s="4" t="str">
        <f>VLOOKUP(A31,HOP!A:U,21,0)</f>
        <v>直连</v>
      </c>
    </row>
    <row r="32" s="4" customFormat="1" spans="1:9">
      <c r="A32" s="5">
        <v>17851488676</v>
      </c>
      <c r="B32" s="6">
        <v>44677</v>
      </c>
      <c r="C32" s="6">
        <v>44678</v>
      </c>
      <c r="D32" s="4">
        <v>131</v>
      </c>
      <c r="E32" s="4" t="str">
        <f>VLOOKUP(A32,HOP!A:L,12,0)</f>
        <v>131.00</v>
      </c>
      <c r="F32" s="4" t="str">
        <f>VLOOKUP(A32,HOP!A:C,3,0)</f>
        <v>2526211</v>
      </c>
      <c r="G32" s="4">
        <f t="shared" si="0"/>
        <v>0</v>
      </c>
      <c r="H32" s="4" t="str">
        <f t="shared" si="1"/>
        <v>，2526211</v>
      </c>
      <c r="I32" s="4" t="str">
        <f>VLOOKUP(A32,HOP!A:U,21,0)</f>
        <v>直连</v>
      </c>
    </row>
    <row r="33" s="4" customFormat="1" spans="1:9">
      <c r="A33" s="5">
        <v>17851502988</v>
      </c>
      <c r="B33" s="6">
        <v>44677</v>
      </c>
      <c r="C33" s="6">
        <v>44678</v>
      </c>
      <c r="D33" s="4">
        <v>703</v>
      </c>
      <c r="E33" s="4" t="str">
        <f>VLOOKUP(A33,HOP!A:L,12,0)</f>
        <v>703.00</v>
      </c>
      <c r="F33" s="4" t="str">
        <f>VLOOKUP(A33,HOP!A:C,3,0)</f>
        <v>2526218</v>
      </c>
      <c r="G33" s="4">
        <f t="shared" si="0"/>
        <v>0</v>
      </c>
      <c r="H33" s="4" t="str">
        <f t="shared" si="1"/>
        <v>，2526218</v>
      </c>
      <c r="I33" s="4" t="str">
        <f>VLOOKUP(A33,HOP!A:U,21,0)</f>
        <v>直连</v>
      </c>
    </row>
    <row r="35" spans="4:4">
      <c r="D35" s="4">
        <f>SUM(D2:D34)</f>
        <v>6027</v>
      </c>
    </row>
    <row r="36" spans="4:4">
      <c r="D36" s="4" t="s">
        <v>163</v>
      </c>
    </row>
    <row r="40" spans="1:1">
      <c r="A40" s="4" t="s">
        <v>164</v>
      </c>
    </row>
    <row r="41" spans="1:1">
      <c r="A41" s="4" t="s">
        <v>165</v>
      </c>
    </row>
  </sheetData>
  <autoFilter ref="A1:X33">
    <filterColumn colId="3">
      <filters>
        <filter val="151"/>
        <filter val="191"/>
        <filter val="113"/>
        <filter val="214"/>
        <filter val="358"/>
        <filter val="121"/>
        <filter val="131"/>
        <filter val="133"/>
        <filter val="174"/>
        <filter val="436"/>
        <filter val="137"/>
        <filter val="138"/>
        <filter val="378"/>
        <filter val="379"/>
        <filter val="102"/>
        <filter val="103"/>
        <filter val="703"/>
        <filter val="84"/>
        <filter val="104"/>
        <filter val="86"/>
        <filter val="106"/>
        <filter val="246"/>
        <filter val="306"/>
        <filter val="87"/>
        <filter val="389"/>
        <filter val="4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A1" sqref="$A1:$XFD1048576"/>
    </sheetView>
  </sheetViews>
  <sheetFormatPr defaultColWidth="8" defaultRowHeight="12.75"/>
  <cols>
    <col min="1" max="1" width="11.25" style="1"/>
    <col min="2" max="16384" width="8" style="1"/>
  </cols>
  <sheetData>
    <row r="1" s="1" customFormat="1" spans="1:21">
      <c r="A1" s="2" t="s">
        <v>166</v>
      </c>
      <c r="B1" s="2" t="s">
        <v>167</v>
      </c>
      <c r="C1" s="2" t="s">
        <v>168</v>
      </c>
      <c r="D1" s="2" t="s">
        <v>169</v>
      </c>
      <c r="E1" s="2" t="s">
        <v>13</v>
      </c>
      <c r="F1" s="2" t="s">
        <v>5</v>
      </c>
      <c r="G1" s="2" t="s">
        <v>6</v>
      </c>
      <c r="H1" s="2" t="s">
        <v>170</v>
      </c>
      <c r="I1" s="2" t="s">
        <v>171</v>
      </c>
      <c r="J1" s="2" t="s">
        <v>172</v>
      </c>
      <c r="K1" s="2" t="s">
        <v>173</v>
      </c>
      <c r="L1" s="2" t="s">
        <v>174</v>
      </c>
      <c r="M1" s="2" t="s">
        <v>175</v>
      </c>
      <c r="N1" s="2" t="s">
        <v>176</v>
      </c>
      <c r="O1" s="2" t="s">
        <v>177</v>
      </c>
      <c r="P1" s="2" t="s">
        <v>178</v>
      </c>
      <c r="Q1" s="2" t="s">
        <v>179</v>
      </c>
      <c r="R1" s="2" t="s">
        <v>180</v>
      </c>
      <c r="S1" s="2" t="s">
        <v>181</v>
      </c>
      <c r="T1" s="2" t="s">
        <v>182</v>
      </c>
      <c r="U1" s="2" t="s">
        <v>183</v>
      </c>
    </row>
    <row r="2" s="1" customFormat="1" spans="1:21">
      <c r="A2" s="3">
        <v>17851502988</v>
      </c>
      <c r="B2" s="1" t="s">
        <v>184</v>
      </c>
      <c r="C2" s="1" t="s">
        <v>185</v>
      </c>
      <c r="D2" s="1" t="s">
        <v>186</v>
      </c>
      <c r="E2" s="1" t="s">
        <v>187</v>
      </c>
      <c r="F2" s="1" t="s">
        <v>184</v>
      </c>
      <c r="G2" s="1" t="s">
        <v>188</v>
      </c>
      <c r="H2" s="1" t="s">
        <v>189</v>
      </c>
      <c r="I2" s="1" t="s">
        <v>190</v>
      </c>
      <c r="J2" s="1" t="s">
        <v>191</v>
      </c>
      <c r="K2" s="1" t="s">
        <v>190</v>
      </c>
      <c r="L2" s="1" t="s">
        <v>190</v>
      </c>
      <c r="M2" s="1" t="s">
        <v>192</v>
      </c>
      <c r="N2" s="1" t="s">
        <v>192</v>
      </c>
      <c r="O2" s="1" t="s">
        <v>193</v>
      </c>
      <c r="P2" s="1" t="s">
        <v>194</v>
      </c>
      <c r="Q2" s="1" t="s">
        <v>195</v>
      </c>
      <c r="R2" s="1" t="s">
        <v>196</v>
      </c>
      <c r="S2" s="1" t="s">
        <v>197</v>
      </c>
      <c r="T2" s="1" t="s">
        <v>198</v>
      </c>
      <c r="U2" s="1" t="s">
        <v>199</v>
      </c>
    </row>
    <row r="3" s="1" customFormat="1" spans="1:21">
      <c r="A3" s="3">
        <v>17851488676</v>
      </c>
      <c r="B3" s="1" t="s">
        <v>184</v>
      </c>
      <c r="C3" s="1" t="s">
        <v>200</v>
      </c>
      <c r="D3" s="1" t="s">
        <v>201</v>
      </c>
      <c r="E3" s="1" t="s">
        <v>156</v>
      </c>
      <c r="F3" s="1" t="s">
        <v>184</v>
      </c>
      <c r="G3" s="1" t="s">
        <v>188</v>
      </c>
      <c r="H3" s="1" t="s">
        <v>189</v>
      </c>
      <c r="I3" s="1" t="s">
        <v>202</v>
      </c>
      <c r="J3" s="1" t="s">
        <v>191</v>
      </c>
      <c r="K3" s="1" t="s">
        <v>202</v>
      </c>
      <c r="L3" s="1" t="s">
        <v>202</v>
      </c>
      <c r="M3" s="1" t="s">
        <v>192</v>
      </c>
      <c r="N3" s="1" t="s">
        <v>192</v>
      </c>
      <c r="O3" s="1" t="s">
        <v>193</v>
      </c>
      <c r="P3" s="1" t="s">
        <v>194</v>
      </c>
      <c r="Q3" s="1" t="s">
        <v>195</v>
      </c>
      <c r="R3" s="1" t="s">
        <v>203</v>
      </c>
      <c r="S3" s="1" t="s">
        <v>197</v>
      </c>
      <c r="T3" s="1" t="s">
        <v>198</v>
      </c>
      <c r="U3" s="1" t="s">
        <v>199</v>
      </c>
    </row>
    <row r="4" s="1" customFormat="1" spans="1:21">
      <c r="A4" s="3">
        <v>17851364565</v>
      </c>
      <c r="B4" s="1" t="s">
        <v>184</v>
      </c>
      <c r="C4" s="1" t="s">
        <v>204</v>
      </c>
      <c r="D4" s="1" t="s">
        <v>205</v>
      </c>
      <c r="E4" s="1" t="s">
        <v>206</v>
      </c>
      <c r="F4" s="1" t="s">
        <v>184</v>
      </c>
      <c r="G4" s="1" t="s">
        <v>188</v>
      </c>
      <c r="H4" s="1" t="s">
        <v>189</v>
      </c>
      <c r="I4" s="1" t="s">
        <v>207</v>
      </c>
      <c r="J4" s="1" t="s">
        <v>191</v>
      </c>
      <c r="K4" s="1" t="s">
        <v>207</v>
      </c>
      <c r="L4" s="1" t="s">
        <v>207</v>
      </c>
      <c r="M4" s="1" t="s">
        <v>192</v>
      </c>
      <c r="N4" s="1" t="s">
        <v>192</v>
      </c>
      <c r="O4" s="1" t="s">
        <v>193</v>
      </c>
      <c r="P4" s="1" t="s">
        <v>194</v>
      </c>
      <c r="Q4" s="1" t="s">
        <v>195</v>
      </c>
      <c r="R4" s="1" t="s">
        <v>208</v>
      </c>
      <c r="S4" s="1" t="s">
        <v>197</v>
      </c>
      <c r="T4" s="1" t="s">
        <v>198</v>
      </c>
      <c r="U4" s="1" t="s">
        <v>199</v>
      </c>
    </row>
    <row r="5" s="1" customFormat="1" spans="1:21">
      <c r="A5" s="3">
        <v>17851175742</v>
      </c>
      <c r="B5" s="1" t="s">
        <v>184</v>
      </c>
      <c r="C5" s="1" t="s">
        <v>209</v>
      </c>
      <c r="D5" s="1" t="s">
        <v>210</v>
      </c>
      <c r="E5" s="1" t="s">
        <v>150</v>
      </c>
      <c r="F5" s="1" t="s">
        <v>184</v>
      </c>
      <c r="G5" s="1" t="s">
        <v>188</v>
      </c>
      <c r="H5" s="1" t="s">
        <v>189</v>
      </c>
      <c r="I5" s="1" t="s">
        <v>211</v>
      </c>
      <c r="J5" s="1" t="s">
        <v>191</v>
      </c>
      <c r="K5" s="1" t="s">
        <v>211</v>
      </c>
      <c r="L5" s="1" t="s">
        <v>211</v>
      </c>
      <c r="M5" s="1" t="s">
        <v>192</v>
      </c>
      <c r="N5" s="1" t="s">
        <v>192</v>
      </c>
      <c r="O5" s="1" t="s">
        <v>193</v>
      </c>
      <c r="P5" s="1" t="s">
        <v>194</v>
      </c>
      <c r="Q5" s="1" t="s">
        <v>195</v>
      </c>
      <c r="R5" s="1" t="s">
        <v>212</v>
      </c>
      <c r="S5" s="1" t="s">
        <v>197</v>
      </c>
      <c r="T5" s="1" t="s">
        <v>198</v>
      </c>
      <c r="U5" s="1" t="s">
        <v>199</v>
      </c>
    </row>
    <row r="6" s="1" customFormat="1" spans="1:21">
      <c r="A6" s="3">
        <v>17850698593</v>
      </c>
      <c r="B6" s="1" t="s">
        <v>184</v>
      </c>
      <c r="C6" s="1" t="s">
        <v>213</v>
      </c>
      <c r="D6" s="1" t="s">
        <v>214</v>
      </c>
      <c r="E6" s="1" t="s">
        <v>215</v>
      </c>
      <c r="F6" s="1" t="s">
        <v>184</v>
      </c>
      <c r="G6" s="1" t="s">
        <v>188</v>
      </c>
      <c r="H6" s="1" t="s">
        <v>189</v>
      </c>
      <c r="I6" s="1" t="s">
        <v>216</v>
      </c>
      <c r="J6" s="1" t="s">
        <v>191</v>
      </c>
      <c r="K6" s="1" t="s">
        <v>216</v>
      </c>
      <c r="L6" s="1" t="s">
        <v>216</v>
      </c>
      <c r="M6" s="1" t="s">
        <v>192</v>
      </c>
      <c r="N6" s="1" t="s">
        <v>192</v>
      </c>
      <c r="O6" s="1" t="s">
        <v>193</v>
      </c>
      <c r="P6" s="1" t="s">
        <v>194</v>
      </c>
      <c r="Q6" s="1" t="s">
        <v>195</v>
      </c>
      <c r="R6" s="1" t="s">
        <v>217</v>
      </c>
      <c r="S6" s="1" t="s">
        <v>197</v>
      </c>
      <c r="T6" s="1" t="s">
        <v>198</v>
      </c>
      <c r="U6" s="1" t="s">
        <v>199</v>
      </c>
    </row>
    <row r="7" s="1" customFormat="1" spans="1:21">
      <c r="A7" s="3">
        <v>17850676549</v>
      </c>
      <c r="B7" s="1" t="s">
        <v>184</v>
      </c>
      <c r="C7" s="1" t="s">
        <v>218</v>
      </c>
      <c r="D7" s="1" t="s">
        <v>219</v>
      </c>
      <c r="E7" s="1" t="s">
        <v>138</v>
      </c>
      <c r="F7" s="1" t="s">
        <v>184</v>
      </c>
      <c r="G7" s="1" t="s">
        <v>188</v>
      </c>
      <c r="H7" s="1" t="s">
        <v>189</v>
      </c>
      <c r="I7" s="1" t="s">
        <v>220</v>
      </c>
      <c r="J7" s="1" t="s">
        <v>191</v>
      </c>
      <c r="K7" s="1" t="s">
        <v>220</v>
      </c>
      <c r="L7" s="1" t="s">
        <v>220</v>
      </c>
      <c r="M7" s="1" t="s">
        <v>192</v>
      </c>
      <c r="N7" s="1" t="s">
        <v>192</v>
      </c>
      <c r="O7" s="1" t="s">
        <v>193</v>
      </c>
      <c r="P7" s="1" t="s">
        <v>194</v>
      </c>
      <c r="Q7" s="1" t="s">
        <v>195</v>
      </c>
      <c r="R7" s="1" t="s">
        <v>221</v>
      </c>
      <c r="S7" s="1" t="s">
        <v>197</v>
      </c>
      <c r="T7" s="1" t="s">
        <v>198</v>
      </c>
      <c r="U7" s="1" t="s">
        <v>199</v>
      </c>
    </row>
    <row r="8" s="1" customFormat="1" spans="1:21">
      <c r="A8" s="3">
        <v>17850557851</v>
      </c>
      <c r="B8" s="1" t="s">
        <v>184</v>
      </c>
      <c r="C8" s="1" t="s">
        <v>222</v>
      </c>
      <c r="D8" s="1" t="s">
        <v>223</v>
      </c>
      <c r="E8" s="1" t="s">
        <v>134</v>
      </c>
      <c r="F8" s="1" t="s">
        <v>184</v>
      </c>
      <c r="G8" s="1" t="s">
        <v>188</v>
      </c>
      <c r="H8" s="1" t="s">
        <v>189</v>
      </c>
      <c r="I8" s="1" t="s">
        <v>224</v>
      </c>
      <c r="J8" s="1" t="s">
        <v>191</v>
      </c>
      <c r="K8" s="1" t="s">
        <v>224</v>
      </c>
      <c r="L8" s="1" t="s">
        <v>224</v>
      </c>
      <c r="M8" s="1" t="s">
        <v>192</v>
      </c>
      <c r="N8" s="1" t="s">
        <v>192</v>
      </c>
      <c r="O8" s="1" t="s">
        <v>193</v>
      </c>
      <c r="P8" s="1" t="s">
        <v>194</v>
      </c>
      <c r="Q8" s="1" t="s">
        <v>195</v>
      </c>
      <c r="R8" s="1" t="s">
        <v>225</v>
      </c>
      <c r="S8" s="1" t="s">
        <v>197</v>
      </c>
      <c r="T8" s="1" t="s">
        <v>198</v>
      </c>
      <c r="U8" s="1" t="s">
        <v>199</v>
      </c>
    </row>
    <row r="9" s="1" customFormat="1" spans="1:21">
      <c r="A9" s="3">
        <v>17850523139</v>
      </c>
      <c r="B9" s="1" t="s">
        <v>184</v>
      </c>
      <c r="C9" s="1" t="s">
        <v>226</v>
      </c>
      <c r="D9" s="1" t="s">
        <v>227</v>
      </c>
      <c r="E9" s="1" t="s">
        <v>130</v>
      </c>
      <c r="F9" s="1" t="s">
        <v>184</v>
      </c>
      <c r="G9" s="1" t="s">
        <v>188</v>
      </c>
      <c r="H9" s="1" t="s">
        <v>189</v>
      </c>
      <c r="I9" s="1" t="s">
        <v>220</v>
      </c>
      <c r="J9" s="1" t="s">
        <v>191</v>
      </c>
      <c r="K9" s="1" t="s">
        <v>220</v>
      </c>
      <c r="L9" s="1" t="s">
        <v>220</v>
      </c>
      <c r="M9" s="1" t="s">
        <v>192</v>
      </c>
      <c r="N9" s="1" t="s">
        <v>192</v>
      </c>
      <c r="O9" s="1" t="s">
        <v>193</v>
      </c>
      <c r="P9" s="1" t="s">
        <v>194</v>
      </c>
      <c r="Q9" s="1" t="s">
        <v>195</v>
      </c>
      <c r="R9" s="1" t="s">
        <v>228</v>
      </c>
      <c r="S9" s="1" t="s">
        <v>197</v>
      </c>
      <c r="T9" s="1" t="s">
        <v>198</v>
      </c>
      <c r="U9" s="1" t="s">
        <v>199</v>
      </c>
    </row>
    <row r="10" s="1" customFormat="1" spans="1:21">
      <c r="A10" s="3">
        <v>17850085817</v>
      </c>
      <c r="B10" s="1" t="s">
        <v>184</v>
      </c>
      <c r="C10" s="1" t="s">
        <v>229</v>
      </c>
      <c r="D10" s="1" t="s">
        <v>230</v>
      </c>
      <c r="E10" s="1" t="s">
        <v>125</v>
      </c>
      <c r="F10" s="1" t="s">
        <v>184</v>
      </c>
      <c r="G10" s="1" t="s">
        <v>188</v>
      </c>
      <c r="H10" s="1" t="s">
        <v>189</v>
      </c>
      <c r="I10" s="1" t="s">
        <v>231</v>
      </c>
      <c r="J10" s="1" t="s">
        <v>191</v>
      </c>
      <c r="K10" s="1" t="s">
        <v>231</v>
      </c>
      <c r="L10" s="1" t="s">
        <v>231</v>
      </c>
      <c r="M10" s="1" t="s">
        <v>192</v>
      </c>
      <c r="N10" s="1" t="s">
        <v>192</v>
      </c>
      <c r="O10" s="1" t="s">
        <v>193</v>
      </c>
      <c r="P10" s="1" t="s">
        <v>194</v>
      </c>
      <c r="Q10" s="1" t="s">
        <v>195</v>
      </c>
      <c r="R10" s="1" t="s">
        <v>232</v>
      </c>
      <c r="S10" s="1" t="s">
        <v>197</v>
      </c>
      <c r="T10" s="1" t="s">
        <v>198</v>
      </c>
      <c r="U10" s="1" t="s">
        <v>199</v>
      </c>
    </row>
    <row r="11" s="1" customFormat="1" spans="1:21">
      <c r="A11" s="3">
        <v>17850039092</v>
      </c>
      <c r="B11" s="1" t="s">
        <v>184</v>
      </c>
      <c r="C11" s="1" t="s">
        <v>233</v>
      </c>
      <c r="D11" s="1" t="s">
        <v>234</v>
      </c>
      <c r="E11" s="1" t="s">
        <v>235</v>
      </c>
      <c r="F11" s="1" t="s">
        <v>184</v>
      </c>
      <c r="G11" s="1" t="s">
        <v>188</v>
      </c>
      <c r="H11" s="1" t="s">
        <v>189</v>
      </c>
      <c r="I11" s="1" t="s">
        <v>236</v>
      </c>
      <c r="J11" s="1" t="s">
        <v>191</v>
      </c>
      <c r="K11" s="1" t="s">
        <v>236</v>
      </c>
      <c r="L11" s="1" t="s">
        <v>236</v>
      </c>
      <c r="M11" s="1" t="s">
        <v>192</v>
      </c>
      <c r="N11" s="1" t="s">
        <v>192</v>
      </c>
      <c r="O11" s="1" t="s">
        <v>193</v>
      </c>
      <c r="P11" s="1" t="s">
        <v>194</v>
      </c>
      <c r="Q11" s="1" t="s">
        <v>195</v>
      </c>
      <c r="R11" s="1" t="s">
        <v>237</v>
      </c>
      <c r="S11" s="1" t="s">
        <v>197</v>
      </c>
      <c r="T11" s="1" t="s">
        <v>198</v>
      </c>
      <c r="U11" s="1" t="s">
        <v>199</v>
      </c>
    </row>
    <row r="12" s="1" customFormat="1" spans="1:21">
      <c r="A12" s="3">
        <v>17849990417</v>
      </c>
      <c r="B12" s="1" t="s">
        <v>184</v>
      </c>
      <c r="C12" s="1" t="s">
        <v>238</v>
      </c>
      <c r="D12" s="1" t="s">
        <v>239</v>
      </c>
      <c r="E12" s="1" t="s">
        <v>119</v>
      </c>
      <c r="F12" s="1" t="s">
        <v>184</v>
      </c>
      <c r="G12" s="1" t="s">
        <v>188</v>
      </c>
      <c r="H12" s="1" t="s">
        <v>189</v>
      </c>
      <c r="I12" s="1" t="s">
        <v>240</v>
      </c>
      <c r="J12" s="1" t="s">
        <v>191</v>
      </c>
      <c r="K12" s="1" t="s">
        <v>240</v>
      </c>
      <c r="L12" s="1" t="s">
        <v>240</v>
      </c>
      <c r="M12" s="1" t="s">
        <v>192</v>
      </c>
      <c r="N12" s="1" t="s">
        <v>192</v>
      </c>
      <c r="O12" s="1" t="s">
        <v>193</v>
      </c>
      <c r="P12" s="1" t="s">
        <v>194</v>
      </c>
      <c r="Q12" s="1" t="s">
        <v>195</v>
      </c>
      <c r="R12" s="1" t="s">
        <v>241</v>
      </c>
      <c r="S12" s="1" t="s">
        <v>197</v>
      </c>
      <c r="T12" s="1" t="s">
        <v>198</v>
      </c>
      <c r="U12" s="1" t="s">
        <v>199</v>
      </c>
    </row>
    <row r="13" s="1" customFormat="1" spans="1:21">
      <c r="A13" s="3">
        <v>17849720084</v>
      </c>
      <c r="B13" s="1" t="s">
        <v>184</v>
      </c>
      <c r="C13" s="1" t="s">
        <v>242</v>
      </c>
      <c r="D13" s="1" t="s">
        <v>239</v>
      </c>
      <c r="E13" s="1" t="s">
        <v>116</v>
      </c>
      <c r="F13" s="1" t="s">
        <v>184</v>
      </c>
      <c r="G13" s="1" t="s">
        <v>188</v>
      </c>
      <c r="H13" s="1" t="s">
        <v>189</v>
      </c>
      <c r="I13" s="1" t="s">
        <v>243</v>
      </c>
      <c r="J13" s="1" t="s">
        <v>191</v>
      </c>
      <c r="K13" s="1" t="s">
        <v>243</v>
      </c>
      <c r="L13" s="1" t="s">
        <v>243</v>
      </c>
      <c r="M13" s="1" t="s">
        <v>192</v>
      </c>
      <c r="N13" s="1" t="s">
        <v>192</v>
      </c>
      <c r="O13" s="1" t="s">
        <v>193</v>
      </c>
      <c r="P13" s="1" t="s">
        <v>194</v>
      </c>
      <c r="Q13" s="1" t="s">
        <v>195</v>
      </c>
      <c r="R13" s="1" t="s">
        <v>244</v>
      </c>
      <c r="S13" s="1" t="s">
        <v>197</v>
      </c>
      <c r="T13" s="1" t="s">
        <v>198</v>
      </c>
      <c r="U13" s="1" t="s">
        <v>199</v>
      </c>
    </row>
    <row r="14" s="1" customFormat="1" spans="1:21">
      <c r="A14" s="3">
        <v>17849135642</v>
      </c>
      <c r="B14" s="1" t="s">
        <v>184</v>
      </c>
      <c r="C14" s="1" t="s">
        <v>245</v>
      </c>
      <c r="D14" s="1" t="s">
        <v>246</v>
      </c>
      <c r="E14" s="1" t="s">
        <v>111</v>
      </c>
      <c r="F14" s="1" t="s">
        <v>184</v>
      </c>
      <c r="G14" s="1" t="s">
        <v>188</v>
      </c>
      <c r="H14" s="1" t="s">
        <v>189</v>
      </c>
      <c r="I14" s="1" t="s">
        <v>247</v>
      </c>
      <c r="J14" s="1" t="s">
        <v>191</v>
      </c>
      <c r="K14" s="1" t="s">
        <v>247</v>
      </c>
      <c r="L14" s="1" t="s">
        <v>247</v>
      </c>
      <c r="M14" s="1" t="s">
        <v>192</v>
      </c>
      <c r="N14" s="1" t="s">
        <v>192</v>
      </c>
      <c r="O14" s="1" t="s">
        <v>193</v>
      </c>
      <c r="P14" s="1" t="s">
        <v>194</v>
      </c>
      <c r="Q14" s="1" t="s">
        <v>195</v>
      </c>
      <c r="R14" s="1" t="s">
        <v>248</v>
      </c>
      <c r="S14" s="1" t="s">
        <v>197</v>
      </c>
      <c r="T14" s="1" t="s">
        <v>198</v>
      </c>
      <c r="U14" s="1" t="s">
        <v>199</v>
      </c>
    </row>
    <row r="15" s="1" customFormat="1" spans="1:21">
      <c r="A15" s="3">
        <v>17848786379</v>
      </c>
      <c r="B15" s="1" t="s">
        <v>184</v>
      </c>
      <c r="C15" s="1" t="s">
        <v>249</v>
      </c>
      <c r="D15" s="1" t="s">
        <v>250</v>
      </c>
      <c r="E15" s="1" t="s">
        <v>101</v>
      </c>
      <c r="F15" s="1" t="s">
        <v>184</v>
      </c>
      <c r="G15" s="1" t="s">
        <v>188</v>
      </c>
      <c r="H15" s="1" t="s">
        <v>189</v>
      </c>
      <c r="I15" s="1" t="s">
        <v>251</v>
      </c>
      <c r="J15" s="1" t="s">
        <v>191</v>
      </c>
      <c r="K15" s="1" t="s">
        <v>251</v>
      </c>
      <c r="L15" s="1" t="s">
        <v>251</v>
      </c>
      <c r="M15" s="1" t="s">
        <v>192</v>
      </c>
      <c r="N15" s="1" t="s">
        <v>192</v>
      </c>
      <c r="O15" s="1" t="s">
        <v>193</v>
      </c>
      <c r="P15" s="1" t="s">
        <v>194</v>
      </c>
      <c r="Q15" s="1" t="s">
        <v>195</v>
      </c>
      <c r="R15" s="1" t="s">
        <v>252</v>
      </c>
      <c r="S15" s="1" t="s">
        <v>197</v>
      </c>
      <c r="T15" s="1" t="s">
        <v>198</v>
      </c>
      <c r="U15" s="1" t="s">
        <v>199</v>
      </c>
    </row>
    <row r="16" s="1" customFormat="1" spans="1:21">
      <c r="A16" s="3">
        <v>17848676567</v>
      </c>
      <c r="B16" s="1" t="s">
        <v>184</v>
      </c>
      <c r="C16" s="1" t="s">
        <v>253</v>
      </c>
      <c r="D16" s="1" t="s">
        <v>254</v>
      </c>
      <c r="E16" s="1" t="s">
        <v>96</v>
      </c>
      <c r="F16" s="1" t="s">
        <v>184</v>
      </c>
      <c r="G16" s="1" t="s">
        <v>188</v>
      </c>
      <c r="H16" s="1" t="s">
        <v>189</v>
      </c>
      <c r="I16" s="1" t="s">
        <v>255</v>
      </c>
      <c r="J16" s="1" t="s">
        <v>191</v>
      </c>
      <c r="K16" s="1" t="s">
        <v>255</v>
      </c>
      <c r="L16" s="1" t="s">
        <v>255</v>
      </c>
      <c r="M16" s="1" t="s">
        <v>192</v>
      </c>
      <c r="N16" s="1" t="s">
        <v>192</v>
      </c>
      <c r="O16" s="1" t="s">
        <v>193</v>
      </c>
      <c r="P16" s="1" t="s">
        <v>194</v>
      </c>
      <c r="Q16" s="1" t="s">
        <v>195</v>
      </c>
      <c r="R16" s="1" t="s">
        <v>256</v>
      </c>
      <c r="S16" s="1" t="s">
        <v>197</v>
      </c>
      <c r="T16" s="1" t="s">
        <v>198</v>
      </c>
      <c r="U16" s="1" t="s">
        <v>199</v>
      </c>
    </row>
    <row r="17" s="1" customFormat="1" spans="1:21">
      <c r="A17" s="3">
        <v>17846473014</v>
      </c>
      <c r="B17" s="1" t="s">
        <v>184</v>
      </c>
      <c r="C17" s="1" t="s">
        <v>257</v>
      </c>
      <c r="D17" s="1" t="s">
        <v>258</v>
      </c>
      <c r="E17" s="1" t="s">
        <v>92</v>
      </c>
      <c r="F17" s="1" t="s">
        <v>184</v>
      </c>
      <c r="G17" s="1" t="s">
        <v>188</v>
      </c>
      <c r="H17" s="1" t="s">
        <v>189</v>
      </c>
      <c r="I17" s="1" t="s">
        <v>193</v>
      </c>
      <c r="J17" s="1" t="s">
        <v>191</v>
      </c>
      <c r="K17" s="1" t="s">
        <v>193</v>
      </c>
      <c r="L17" s="1" t="s">
        <v>193</v>
      </c>
      <c r="M17" s="1" t="s">
        <v>192</v>
      </c>
      <c r="N17" s="1" t="s">
        <v>192</v>
      </c>
      <c r="O17" s="1" t="s">
        <v>193</v>
      </c>
      <c r="P17" s="1" t="s">
        <v>194</v>
      </c>
      <c r="Q17" s="1" t="s">
        <v>195</v>
      </c>
      <c r="R17" s="1" t="s">
        <v>259</v>
      </c>
      <c r="S17" s="1" t="s">
        <v>197</v>
      </c>
      <c r="T17" s="1" t="s">
        <v>198</v>
      </c>
      <c r="U17" s="1" t="s">
        <v>199</v>
      </c>
    </row>
    <row r="18" s="1" customFormat="1" spans="1:21">
      <c r="A18" s="3">
        <v>17846429660</v>
      </c>
      <c r="B18" s="1" t="s">
        <v>184</v>
      </c>
      <c r="C18" s="1" t="s">
        <v>260</v>
      </c>
      <c r="D18" s="1" t="s">
        <v>261</v>
      </c>
      <c r="E18" s="1" t="s">
        <v>87</v>
      </c>
      <c r="F18" s="1" t="s">
        <v>184</v>
      </c>
      <c r="G18" s="1" t="s">
        <v>188</v>
      </c>
      <c r="H18" s="1" t="s">
        <v>189</v>
      </c>
      <c r="I18" s="1" t="s">
        <v>262</v>
      </c>
      <c r="J18" s="1" t="s">
        <v>191</v>
      </c>
      <c r="K18" s="1" t="s">
        <v>262</v>
      </c>
      <c r="L18" s="1" t="s">
        <v>262</v>
      </c>
      <c r="M18" s="1" t="s">
        <v>192</v>
      </c>
      <c r="N18" s="1" t="s">
        <v>192</v>
      </c>
      <c r="O18" s="1" t="s">
        <v>193</v>
      </c>
      <c r="P18" s="1" t="s">
        <v>194</v>
      </c>
      <c r="Q18" s="1" t="s">
        <v>195</v>
      </c>
      <c r="R18" s="1" t="s">
        <v>263</v>
      </c>
      <c r="S18" s="1" t="s">
        <v>197</v>
      </c>
      <c r="T18" s="1" t="s">
        <v>198</v>
      </c>
      <c r="U18" s="1" t="s">
        <v>199</v>
      </c>
    </row>
    <row r="19" s="1" customFormat="1" spans="1:21">
      <c r="A19" s="3">
        <v>17846211642</v>
      </c>
      <c r="B19" s="1" t="s">
        <v>264</v>
      </c>
      <c r="C19" s="1" t="s">
        <v>265</v>
      </c>
      <c r="D19" s="1" t="s">
        <v>266</v>
      </c>
      <c r="E19" s="1" t="s">
        <v>267</v>
      </c>
      <c r="F19" s="1" t="s">
        <v>184</v>
      </c>
      <c r="G19" s="1" t="s">
        <v>188</v>
      </c>
      <c r="H19" s="1" t="s">
        <v>189</v>
      </c>
      <c r="I19" s="1" t="s">
        <v>268</v>
      </c>
      <c r="J19" s="1" t="s">
        <v>191</v>
      </c>
      <c r="K19" s="1" t="s">
        <v>268</v>
      </c>
      <c r="L19" s="1" t="s">
        <v>268</v>
      </c>
      <c r="M19" s="1" t="s">
        <v>192</v>
      </c>
      <c r="N19" s="1" t="s">
        <v>192</v>
      </c>
      <c r="O19" s="1" t="s">
        <v>193</v>
      </c>
      <c r="P19" s="1" t="s">
        <v>194</v>
      </c>
      <c r="Q19" s="1" t="s">
        <v>195</v>
      </c>
      <c r="R19" s="1" t="s">
        <v>269</v>
      </c>
      <c r="S19" s="1" t="s">
        <v>197</v>
      </c>
      <c r="T19" s="1" t="s">
        <v>198</v>
      </c>
      <c r="U19" s="1" t="s">
        <v>199</v>
      </c>
    </row>
    <row r="20" s="1" customFormat="1" spans="1:21">
      <c r="A20" s="3">
        <v>17846197006</v>
      </c>
      <c r="B20" s="1" t="s">
        <v>264</v>
      </c>
      <c r="C20" s="1" t="s">
        <v>270</v>
      </c>
      <c r="D20" s="1" t="s">
        <v>271</v>
      </c>
      <c r="E20" s="1" t="s">
        <v>272</v>
      </c>
      <c r="F20" s="1" t="s">
        <v>184</v>
      </c>
      <c r="G20" s="1" t="s">
        <v>188</v>
      </c>
      <c r="H20" s="1" t="s">
        <v>189</v>
      </c>
      <c r="I20" s="1" t="s">
        <v>273</v>
      </c>
      <c r="J20" s="1" t="s">
        <v>191</v>
      </c>
      <c r="K20" s="1" t="s">
        <v>273</v>
      </c>
      <c r="L20" s="1" t="s">
        <v>273</v>
      </c>
      <c r="M20" s="1" t="s">
        <v>192</v>
      </c>
      <c r="N20" s="1" t="s">
        <v>192</v>
      </c>
      <c r="O20" s="1" t="s">
        <v>193</v>
      </c>
      <c r="P20" s="1" t="s">
        <v>194</v>
      </c>
      <c r="Q20" s="1" t="s">
        <v>195</v>
      </c>
      <c r="R20" s="1" t="s">
        <v>274</v>
      </c>
      <c r="S20" s="1" t="s">
        <v>197</v>
      </c>
      <c r="T20" s="1" t="s">
        <v>198</v>
      </c>
      <c r="U20" s="1" t="s">
        <v>199</v>
      </c>
    </row>
    <row r="21" s="1" customFormat="1" spans="1:21">
      <c r="A21" s="3">
        <v>17844861859</v>
      </c>
      <c r="B21" s="1" t="s">
        <v>264</v>
      </c>
      <c r="C21" s="1" t="s">
        <v>275</v>
      </c>
      <c r="D21" s="1" t="s">
        <v>276</v>
      </c>
      <c r="E21" s="1" t="s">
        <v>277</v>
      </c>
      <c r="F21" s="1" t="s">
        <v>184</v>
      </c>
      <c r="G21" s="1" t="s">
        <v>188</v>
      </c>
      <c r="H21" s="1" t="s">
        <v>189</v>
      </c>
      <c r="I21" s="1" t="s">
        <v>278</v>
      </c>
      <c r="J21" s="1" t="s">
        <v>191</v>
      </c>
      <c r="K21" s="1" t="s">
        <v>278</v>
      </c>
      <c r="L21" s="1" t="s">
        <v>278</v>
      </c>
      <c r="M21" s="1" t="s">
        <v>192</v>
      </c>
      <c r="N21" s="1" t="s">
        <v>192</v>
      </c>
      <c r="O21" s="1" t="s">
        <v>193</v>
      </c>
      <c r="P21" s="1" t="s">
        <v>194</v>
      </c>
      <c r="Q21" s="1" t="s">
        <v>195</v>
      </c>
      <c r="R21" s="1" t="s">
        <v>279</v>
      </c>
      <c r="S21" s="1" t="s">
        <v>197</v>
      </c>
      <c r="T21" s="1" t="s">
        <v>198</v>
      </c>
      <c r="U21" s="1" t="s">
        <v>199</v>
      </c>
    </row>
    <row r="22" s="1" customFormat="1" spans="1:21">
      <c r="A22" s="3">
        <v>17844630153</v>
      </c>
      <c r="B22" s="1" t="s">
        <v>264</v>
      </c>
      <c r="C22" s="1" t="s">
        <v>280</v>
      </c>
      <c r="D22" s="1" t="s">
        <v>281</v>
      </c>
      <c r="E22" s="1" t="s">
        <v>69</v>
      </c>
      <c r="F22" s="1" t="s">
        <v>264</v>
      </c>
      <c r="G22" s="1" t="s">
        <v>188</v>
      </c>
      <c r="H22" s="1" t="s">
        <v>189</v>
      </c>
      <c r="I22" s="1" t="s">
        <v>282</v>
      </c>
      <c r="J22" s="1" t="s">
        <v>191</v>
      </c>
      <c r="K22" s="1" t="s">
        <v>282</v>
      </c>
      <c r="L22" s="1" t="s">
        <v>282</v>
      </c>
      <c r="M22" s="1" t="s">
        <v>192</v>
      </c>
      <c r="N22" s="1" t="s">
        <v>192</v>
      </c>
      <c r="O22" s="1" t="s">
        <v>193</v>
      </c>
      <c r="P22" s="1" t="s">
        <v>194</v>
      </c>
      <c r="Q22" s="1" t="s">
        <v>195</v>
      </c>
      <c r="R22" s="1" t="s">
        <v>283</v>
      </c>
      <c r="S22" s="1" t="s">
        <v>197</v>
      </c>
      <c r="T22" s="1" t="s">
        <v>198</v>
      </c>
      <c r="U22" s="1" t="s">
        <v>199</v>
      </c>
    </row>
    <row r="23" s="1" customFormat="1" spans="1:21">
      <c r="A23" s="3">
        <v>17844471400</v>
      </c>
      <c r="B23" s="1" t="s">
        <v>264</v>
      </c>
      <c r="C23" s="1" t="s">
        <v>284</v>
      </c>
      <c r="D23" s="1" t="s">
        <v>285</v>
      </c>
      <c r="E23" s="1" t="s">
        <v>65</v>
      </c>
      <c r="F23" s="1" t="s">
        <v>264</v>
      </c>
      <c r="G23" s="1" t="s">
        <v>188</v>
      </c>
      <c r="H23" s="1" t="s">
        <v>189</v>
      </c>
      <c r="I23" s="1" t="s">
        <v>286</v>
      </c>
      <c r="J23" s="1" t="s">
        <v>191</v>
      </c>
      <c r="K23" s="1" t="s">
        <v>286</v>
      </c>
      <c r="L23" s="1" t="s">
        <v>286</v>
      </c>
      <c r="M23" s="1" t="s">
        <v>192</v>
      </c>
      <c r="N23" s="1" t="s">
        <v>192</v>
      </c>
      <c r="O23" s="1" t="s">
        <v>193</v>
      </c>
      <c r="P23" s="1" t="s">
        <v>194</v>
      </c>
      <c r="Q23" s="1" t="s">
        <v>195</v>
      </c>
      <c r="R23" s="1" t="s">
        <v>287</v>
      </c>
      <c r="S23" s="1" t="s">
        <v>197</v>
      </c>
      <c r="T23" s="1" t="s">
        <v>198</v>
      </c>
      <c r="U23" s="1" t="s">
        <v>199</v>
      </c>
    </row>
    <row r="24" s="1" customFormat="1" spans="1:21">
      <c r="A24" s="3">
        <v>17844426837</v>
      </c>
      <c r="B24" s="1" t="s">
        <v>264</v>
      </c>
      <c r="C24" s="1" t="s">
        <v>288</v>
      </c>
      <c r="D24" s="1" t="s">
        <v>289</v>
      </c>
      <c r="E24" s="1" t="s">
        <v>61</v>
      </c>
      <c r="F24" s="1" t="s">
        <v>264</v>
      </c>
      <c r="G24" s="1" t="s">
        <v>188</v>
      </c>
      <c r="H24" s="1" t="s">
        <v>189</v>
      </c>
      <c r="I24" s="1" t="s">
        <v>290</v>
      </c>
      <c r="J24" s="1" t="s">
        <v>191</v>
      </c>
      <c r="K24" s="1" t="s">
        <v>290</v>
      </c>
      <c r="L24" s="1" t="s">
        <v>290</v>
      </c>
      <c r="M24" s="1" t="s">
        <v>192</v>
      </c>
      <c r="N24" s="1" t="s">
        <v>192</v>
      </c>
      <c r="O24" s="1" t="s">
        <v>193</v>
      </c>
      <c r="P24" s="1" t="s">
        <v>194</v>
      </c>
      <c r="Q24" s="1" t="s">
        <v>195</v>
      </c>
      <c r="R24" s="1" t="s">
        <v>291</v>
      </c>
      <c r="S24" s="1" t="s">
        <v>197</v>
      </c>
      <c r="T24" s="1" t="s">
        <v>198</v>
      </c>
      <c r="U24" s="1" t="s">
        <v>199</v>
      </c>
    </row>
    <row r="25" s="1" customFormat="1" spans="1:21">
      <c r="A25" s="3">
        <v>17842172189</v>
      </c>
      <c r="B25" s="1" t="s">
        <v>292</v>
      </c>
      <c r="C25" s="1" t="s">
        <v>293</v>
      </c>
      <c r="D25" s="1" t="s">
        <v>294</v>
      </c>
      <c r="E25" s="1" t="s">
        <v>57</v>
      </c>
      <c r="F25" s="1" t="s">
        <v>292</v>
      </c>
      <c r="G25" s="1" t="s">
        <v>188</v>
      </c>
      <c r="H25" s="1" t="s">
        <v>189</v>
      </c>
      <c r="I25" s="1" t="s">
        <v>295</v>
      </c>
      <c r="J25" s="1" t="s">
        <v>191</v>
      </c>
      <c r="K25" s="1" t="s">
        <v>295</v>
      </c>
      <c r="L25" s="1" t="s">
        <v>295</v>
      </c>
      <c r="M25" s="1" t="s">
        <v>192</v>
      </c>
      <c r="N25" s="1" t="s">
        <v>192</v>
      </c>
      <c r="O25" s="1" t="s">
        <v>193</v>
      </c>
      <c r="P25" s="1" t="s">
        <v>194</v>
      </c>
      <c r="Q25" s="1" t="s">
        <v>195</v>
      </c>
      <c r="R25" s="1" t="s">
        <v>296</v>
      </c>
      <c r="S25" s="1" t="s">
        <v>197</v>
      </c>
      <c r="T25" s="1" t="s">
        <v>198</v>
      </c>
      <c r="U25" s="1" t="s">
        <v>199</v>
      </c>
    </row>
    <row r="26" s="1" customFormat="1" spans="1:21">
      <c r="A26" s="3">
        <v>17838234995</v>
      </c>
      <c r="B26" s="1" t="s">
        <v>292</v>
      </c>
      <c r="C26" s="1" t="s">
        <v>297</v>
      </c>
      <c r="D26" s="1" t="s">
        <v>298</v>
      </c>
      <c r="E26" s="1" t="s">
        <v>54</v>
      </c>
      <c r="F26" s="1" t="s">
        <v>264</v>
      </c>
      <c r="G26" s="1" t="s">
        <v>188</v>
      </c>
      <c r="H26" s="1" t="s">
        <v>189</v>
      </c>
      <c r="I26" s="1" t="s">
        <v>299</v>
      </c>
      <c r="J26" s="1" t="s">
        <v>191</v>
      </c>
      <c r="K26" s="1" t="s">
        <v>299</v>
      </c>
      <c r="L26" s="1" t="s">
        <v>299</v>
      </c>
      <c r="M26" s="1" t="s">
        <v>192</v>
      </c>
      <c r="N26" s="1" t="s">
        <v>192</v>
      </c>
      <c r="O26" s="1" t="s">
        <v>193</v>
      </c>
      <c r="P26" s="1" t="s">
        <v>194</v>
      </c>
      <c r="Q26" s="1" t="s">
        <v>195</v>
      </c>
      <c r="R26" s="1" t="s">
        <v>300</v>
      </c>
      <c r="S26" s="1" t="s">
        <v>197</v>
      </c>
      <c r="T26" s="1" t="s">
        <v>198</v>
      </c>
      <c r="U26" s="1" t="s">
        <v>199</v>
      </c>
    </row>
    <row r="27" s="1" customFormat="1" spans="1:21">
      <c r="A27" s="3">
        <v>17836289854</v>
      </c>
      <c r="B27" s="1" t="s">
        <v>301</v>
      </c>
      <c r="C27" s="1" t="s">
        <v>302</v>
      </c>
      <c r="D27" s="1" t="s">
        <v>303</v>
      </c>
      <c r="E27" s="1" t="s">
        <v>49</v>
      </c>
      <c r="F27" s="1" t="s">
        <v>184</v>
      </c>
      <c r="G27" s="1" t="s">
        <v>188</v>
      </c>
      <c r="H27" s="1" t="s">
        <v>189</v>
      </c>
      <c r="I27" s="1" t="s">
        <v>304</v>
      </c>
      <c r="J27" s="1" t="s">
        <v>191</v>
      </c>
      <c r="K27" s="1" t="s">
        <v>304</v>
      </c>
      <c r="L27" s="1" t="s">
        <v>304</v>
      </c>
      <c r="M27" s="1" t="s">
        <v>192</v>
      </c>
      <c r="N27" s="1" t="s">
        <v>192</v>
      </c>
      <c r="O27" s="1" t="s">
        <v>193</v>
      </c>
      <c r="P27" s="1" t="s">
        <v>194</v>
      </c>
      <c r="Q27" s="1" t="s">
        <v>195</v>
      </c>
      <c r="R27" s="1" t="s">
        <v>305</v>
      </c>
      <c r="S27" s="1" t="s">
        <v>197</v>
      </c>
      <c r="T27" s="1" t="s">
        <v>198</v>
      </c>
      <c r="U27" s="1" t="s">
        <v>199</v>
      </c>
    </row>
    <row r="28" s="1" customFormat="1" spans="1:21">
      <c r="A28" s="3">
        <v>17830106349</v>
      </c>
      <c r="B28" s="1" t="s">
        <v>306</v>
      </c>
      <c r="C28" s="1" t="s">
        <v>307</v>
      </c>
      <c r="D28" s="1" t="s">
        <v>303</v>
      </c>
      <c r="E28" s="1" t="s">
        <v>45</v>
      </c>
      <c r="F28" s="1" t="s">
        <v>184</v>
      </c>
      <c r="G28" s="1" t="s">
        <v>188</v>
      </c>
      <c r="H28" s="1" t="s">
        <v>189</v>
      </c>
      <c r="I28" s="1" t="s">
        <v>304</v>
      </c>
      <c r="J28" s="1" t="s">
        <v>191</v>
      </c>
      <c r="K28" s="1" t="s">
        <v>304</v>
      </c>
      <c r="L28" s="1" t="s">
        <v>304</v>
      </c>
      <c r="M28" s="1" t="s">
        <v>192</v>
      </c>
      <c r="N28" s="1" t="s">
        <v>192</v>
      </c>
      <c r="O28" s="1" t="s">
        <v>193</v>
      </c>
      <c r="P28" s="1" t="s">
        <v>194</v>
      </c>
      <c r="Q28" s="1" t="s">
        <v>195</v>
      </c>
      <c r="R28" s="1" t="s">
        <v>308</v>
      </c>
      <c r="S28" s="1" t="s">
        <v>197</v>
      </c>
      <c r="T28" s="1" t="s">
        <v>198</v>
      </c>
      <c r="U28" s="1" t="s">
        <v>199</v>
      </c>
    </row>
    <row r="29" s="1" customFormat="1" spans="1:21">
      <c r="A29" s="3">
        <v>17828783462</v>
      </c>
      <c r="B29" s="1" t="s">
        <v>309</v>
      </c>
      <c r="C29" s="1" t="s">
        <v>310</v>
      </c>
      <c r="D29" s="1" t="s">
        <v>311</v>
      </c>
      <c r="E29" s="1" t="s">
        <v>312</v>
      </c>
      <c r="F29" s="1" t="s">
        <v>184</v>
      </c>
      <c r="G29" s="1" t="s">
        <v>188</v>
      </c>
      <c r="H29" s="1" t="s">
        <v>189</v>
      </c>
      <c r="I29" s="1" t="s">
        <v>313</v>
      </c>
      <c r="J29" s="1" t="s">
        <v>191</v>
      </c>
      <c r="K29" s="1" t="s">
        <v>313</v>
      </c>
      <c r="L29" s="1" t="s">
        <v>313</v>
      </c>
      <c r="M29" s="1" t="s">
        <v>192</v>
      </c>
      <c r="N29" s="1" t="s">
        <v>192</v>
      </c>
      <c r="O29" s="1" t="s">
        <v>193</v>
      </c>
      <c r="P29" s="1" t="s">
        <v>194</v>
      </c>
      <c r="Q29" s="1" t="s">
        <v>195</v>
      </c>
      <c r="R29" s="1" t="s">
        <v>314</v>
      </c>
      <c r="S29" s="1" t="s">
        <v>197</v>
      </c>
      <c r="T29" s="1" t="s">
        <v>198</v>
      </c>
      <c r="U29" s="1" t="s">
        <v>199</v>
      </c>
    </row>
    <row r="30" s="1" customFormat="1" spans="1:21">
      <c r="A30" s="3">
        <v>17827213746</v>
      </c>
      <c r="B30" s="1" t="s">
        <v>309</v>
      </c>
      <c r="C30" s="1" t="s">
        <v>315</v>
      </c>
      <c r="D30" s="1" t="s">
        <v>316</v>
      </c>
      <c r="E30" s="1" t="s">
        <v>317</v>
      </c>
      <c r="F30" s="1" t="s">
        <v>184</v>
      </c>
      <c r="G30" s="1" t="s">
        <v>188</v>
      </c>
      <c r="H30" s="1" t="s">
        <v>189</v>
      </c>
      <c r="I30" s="1" t="s">
        <v>193</v>
      </c>
      <c r="J30" s="1" t="s">
        <v>191</v>
      </c>
      <c r="K30" s="1" t="s">
        <v>193</v>
      </c>
      <c r="L30" s="1" t="s">
        <v>193</v>
      </c>
      <c r="M30" s="1" t="s">
        <v>192</v>
      </c>
      <c r="N30" s="1" t="s">
        <v>192</v>
      </c>
      <c r="O30" s="1" t="s">
        <v>193</v>
      </c>
      <c r="P30" s="1" t="s">
        <v>194</v>
      </c>
      <c r="Q30" s="1" t="s">
        <v>195</v>
      </c>
      <c r="R30" s="1" t="s">
        <v>318</v>
      </c>
      <c r="S30" s="1" t="s">
        <v>197</v>
      </c>
      <c r="T30" s="1" t="s">
        <v>198</v>
      </c>
      <c r="U30" s="1" t="s">
        <v>199</v>
      </c>
    </row>
    <row r="31" s="1" customFormat="1" spans="1:21">
      <c r="A31" s="3">
        <v>17822240539</v>
      </c>
      <c r="B31" s="1" t="s">
        <v>319</v>
      </c>
      <c r="C31" s="1" t="s">
        <v>320</v>
      </c>
      <c r="D31" s="1" t="s">
        <v>321</v>
      </c>
      <c r="E31" s="1" t="s">
        <v>322</v>
      </c>
      <c r="F31" s="1" t="s">
        <v>184</v>
      </c>
      <c r="G31" s="1" t="s">
        <v>188</v>
      </c>
      <c r="H31" s="1" t="s">
        <v>189</v>
      </c>
      <c r="I31" s="1" t="s">
        <v>323</v>
      </c>
      <c r="J31" s="1" t="s">
        <v>191</v>
      </c>
      <c r="K31" s="1" t="s">
        <v>323</v>
      </c>
      <c r="L31" s="1" t="s">
        <v>323</v>
      </c>
      <c r="M31" s="1" t="s">
        <v>192</v>
      </c>
      <c r="N31" s="1" t="s">
        <v>192</v>
      </c>
      <c r="O31" s="1" t="s">
        <v>193</v>
      </c>
      <c r="P31" s="1" t="s">
        <v>194</v>
      </c>
      <c r="Q31" s="1" t="s">
        <v>195</v>
      </c>
      <c r="R31" s="1" t="s">
        <v>324</v>
      </c>
      <c r="S31" s="1" t="s">
        <v>197</v>
      </c>
      <c r="T31" s="1" t="s">
        <v>198</v>
      </c>
      <c r="U31" s="1" t="s">
        <v>199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2022-05-12T01:18:56Z</dcterms:created>
  <dcterms:modified xsi:type="dcterms:W3CDTF">2022-05-12T01:25:27Z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6079EC023AD84031B157FD5751142D01</vt:lpwstr>
  </property>
  <property fmtid="{D5CDD505-2E9C-101B-9397-08002B2CF9AE}" pid="3" name="KSOProductBuildVer">
    <vt:lpwstr>2052-11.1.0.11636</vt:lpwstr>
  </property>
</Properties>
</file>