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<sst xmlns="http://schemas.openxmlformats.org/spreadsheetml/2006/main" count="764" uniqueCount="223">
  <si>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</si>
  <si>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</si>
  <si>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</si>
  <si>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</si>
  <si>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</si>
  <si>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</si>
  <si>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</si>
  <si>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</si>
  <si>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</si>
  <si>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</si>
  <si>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</si>
  <si>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</si>
  <si>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</si>
  <si>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</si>
  <si>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</si>
  <si>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</si>
  <si>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</si>
  <si>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</si>
  <si>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</si>
  <si>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</si>
  <si>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</si>
  <si>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</si>
  <si>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</si>
  <si>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</si>
  <si>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</si>
  <si>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17828207510	</t>
  </si>
  <si>
    <t>Ctrip</t>
  </si>
  <si>
    <t>正常</t>
  </si>
  <si>
    <t>[null](80249764)</t>
  </si>
  <si>
    <t>CNY</t>
  </si>
  <si>
    <t>CA13744220513CNY</t>
  </si>
  <si>
    <t>未提现</t>
  </si>
  <si>
    <t>携程开票</t>
  </si>
  <si>
    <t xml:space="preserve">	</t>
  </si>
  <si>
    <t xml:space="preserve">17828628079	</t>
  </si>
  <si>
    <t>[null](81208806)</t>
  </si>
  <si>
    <t xml:space="preserve">17836806944	</t>
  </si>
  <si>
    <t>取消</t>
  </si>
  <si>
    <t xml:space="preserve">17837482854	</t>
  </si>
  <si>
    <t xml:space="preserve">17841800951	</t>
  </si>
  <si>
    <t>[广州]广州影星宾馆(82340457)</t>
  </si>
  <si>
    <t>商务双床客房&lt;2人入住&gt;</t>
  </si>
  <si>
    <t>陈甦</t>
  </si>
  <si>
    <t xml:space="preserve">2522902	</t>
  </si>
  <si>
    <t xml:space="preserve">17843525293	</t>
  </si>
  <si>
    <t>[香港]香港珀丽酒店(Rosedale Hotel Hong Kong)(76255176)</t>
  </si>
  <si>
    <t>行政套房&lt;2人入住&gt;</t>
  </si>
  <si>
    <t>Bautista/Ryan Oscar,Zulueta/Arnel Gabrillo</t>
  </si>
  <si>
    <t xml:space="preserve">2523510	</t>
  </si>
  <si>
    <t xml:space="preserve">DEB220424230716286	</t>
  </si>
  <si>
    <t xml:space="preserve">17843750669	</t>
  </si>
  <si>
    <t xml:space="preserve">17849380829	</t>
  </si>
  <si>
    <t>[成都]维也纳酒店(成都南站三瓦窑地铁站店)(88989149)</t>
  </si>
  <si>
    <t>高级大床房&lt;2人入住&gt;</t>
  </si>
  <si>
    <t>马纯才</t>
  </si>
  <si>
    <t xml:space="preserve">17851218032	</t>
  </si>
  <si>
    <t>[香港]旭逸酒店 · 荃湾(Hotel Ease · Tsuen Wan)(80247247)</t>
  </si>
  <si>
    <t>标准客房&lt;2人入住&gt;</t>
  </si>
  <si>
    <t>Choi/Hangyu</t>
  </si>
  <si>
    <t xml:space="preserve">28936982	</t>
  </si>
  <si>
    <t xml:space="preserve">17851703957	</t>
  </si>
  <si>
    <t>[台北]台北天成大饭店(Cosmos Hotel Taipei)(80941326)</t>
  </si>
  <si>
    <t>亲子三人房&lt;2人入住&gt;&lt;早餐&gt;</t>
  </si>
  <si>
    <t>CHEN/CHINGI</t>
  </si>
  <si>
    <t xml:space="preserve">17851991031	</t>
  </si>
  <si>
    <t>[单县]贝壳酒店（单县李田楼镇店）(80245939)</t>
  </si>
  <si>
    <t>时尚大床房&lt;2人入住&gt;</t>
  </si>
  <si>
    <t>刘锋</t>
  </si>
  <si>
    <t xml:space="preserve">(GRT)76091868;	</t>
  </si>
  <si>
    <t xml:space="preserve">17852274634	</t>
  </si>
  <si>
    <t>[肥东]格林豪泰(肥东高铁站吾悦广场店)(80248953)</t>
  </si>
  <si>
    <t>1.5m大床房&lt;2人入住&gt;</t>
  </si>
  <si>
    <t>张玉堂</t>
  </si>
  <si>
    <t xml:space="preserve">17852289889	</t>
  </si>
  <si>
    <t>杨钢</t>
  </si>
  <si>
    <t xml:space="preserve">17852317364	</t>
  </si>
  <si>
    <t>[广州]广州海翔优品酒店(新市黄石西路店)(88989216)</t>
  </si>
  <si>
    <t>经济大床房&lt;2人入住&gt;</t>
  </si>
  <si>
    <t>严炳朗</t>
  </si>
  <si>
    <t xml:space="preserve">17854895823	</t>
  </si>
  <si>
    <t>[广州]IU酒店(广州体育中心林和西地铁站店)(76297192)</t>
  </si>
  <si>
    <t>小U·舒适大床房(无窗)&lt;2人入住&gt;</t>
  </si>
  <si>
    <t>谢永钊</t>
  </si>
  <si>
    <t xml:space="preserve">17855244411	</t>
  </si>
  <si>
    <t>[阳江]城市便捷酒店(阳江市政府店)(80249645)</t>
  </si>
  <si>
    <t>标准大床房&lt;2人入住&gt;</t>
  </si>
  <si>
    <t>林志航</t>
  </si>
  <si>
    <t xml:space="preserve">R_2662001_741139	</t>
  </si>
  <si>
    <t xml:space="preserve">17855333649	</t>
  </si>
  <si>
    <t>[台中]薆悦酒店(台中馆)(Inhouse Hotel Taichung)(80941408)</t>
  </si>
  <si>
    <t>精品大床房&lt;2人入住&gt;</t>
  </si>
  <si>
    <t>CHEN/CHENG</t>
  </si>
  <si>
    <t xml:space="preserve">17855341029	</t>
  </si>
  <si>
    <t>[台北]城市商旅(台北南东馆)(City Suites Taipei Nandong)(80941404)</t>
  </si>
  <si>
    <t>精致大床房&lt;2人入住&gt;</t>
  </si>
  <si>
    <t>CHENG/TSEPENG</t>
  </si>
  <si>
    <t xml:space="preserve">2526837	</t>
  </si>
  <si>
    <t xml:space="preserve">17855461488	</t>
  </si>
  <si>
    <t>李荣</t>
  </si>
  <si>
    <t xml:space="preserve">李荣	</t>
  </si>
  <si>
    <t xml:space="preserve">17855546072	</t>
  </si>
  <si>
    <t>WANG/CHEN TEh</t>
  </si>
  <si>
    <t xml:space="preserve">17856604461	</t>
  </si>
  <si>
    <t>舒适大床房&lt;2人入住&gt;</t>
  </si>
  <si>
    <t>王希瀚</t>
  </si>
  <si>
    <t>，</t>
  </si>
  <si>
    <t xml:space="preserve"> 4083 CNY</t>
  </si>
  <si>
    <t>A220513103705481</t>
  </si>
  <si>
    <t>总计：4083元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</si>
  <si>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</si>
  <si>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</si>
  <si>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</si>
  <si>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</si>
  <si>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</si>
  <si>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</si>
  <si>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</si>
  <si>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</si>
  <si>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</si>
  <si>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</si>
  <si>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</si>
  <si>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</si>
  <si>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</si>
  <si>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</si>
  <si>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</si>
  <si>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</si>
  <si>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</si>
  <si>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</si>
  <si>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2022-04-27</t>
  </si>
  <si>
    <t>2527352</t>
  </si>
  <si>
    <t>广州海翔优品酒店(新市黄石西路店)</t>
  </si>
  <si>
    <t>2022-04-28</t>
  </si>
  <si>
    <t>退房日月结</t>
  </si>
  <si>
    <t>128.00</t>
  </si>
  <si>
    <t>RMB</t>
  </si>
  <si>
    <t>0</t>
  </si>
  <si>
    <t>0.00</t>
  </si>
  <si>
    <t>携程汇登国内直连</t>
  </si>
  <si>
    <t>01.011264</t>
  </si>
  <si>
    <t>2022-04-27 22:37:35</t>
  </si>
  <si>
    <t>否</t>
  </si>
  <si>
    <t>广州汇登信息科技有限公司</t>
  </si>
  <si>
    <t>直连</t>
  </si>
  <si>
    <t>2526889</t>
  </si>
  <si>
    <t>薆悦酒店(台中馆)</t>
  </si>
  <si>
    <t>WANG CHEN TEh</t>
  </si>
  <si>
    <t>530.00</t>
  </si>
  <si>
    <t>2022-04-27 17:07:17</t>
  </si>
  <si>
    <t>2526860</t>
  </si>
  <si>
    <t>维也纳酒店(成都南站店)</t>
  </si>
  <si>
    <t>186.00</t>
  </si>
  <si>
    <t>2022-04-27 16:35:47</t>
  </si>
  <si>
    <t>2526837</t>
  </si>
  <si>
    <t>城市商旅(台北南东馆)</t>
  </si>
  <si>
    <t>CHENG TSEPENG</t>
  </si>
  <si>
    <t>262.00</t>
  </si>
  <si>
    <t>2022-04-27 16:06:36</t>
  </si>
  <si>
    <t>2526807</t>
  </si>
  <si>
    <t>CHEN CHENG</t>
  </si>
  <si>
    <t>265.00</t>
  </si>
  <si>
    <t>2022-04-27 15:42:42</t>
  </si>
  <si>
    <t>2526776</t>
  </si>
  <si>
    <t>城市便捷酒店(阳江市政府店)</t>
  </si>
  <si>
    <t>163.00</t>
  </si>
  <si>
    <t>2022-04-27 15:12:10</t>
  </si>
  <si>
    <t>2526710</t>
  </si>
  <si>
    <t>IU酒店(广州体育中心林和西地铁站店)</t>
  </si>
  <si>
    <t>147.00</t>
  </si>
  <si>
    <t>2022-04-27 13:56:30</t>
  </si>
  <si>
    <t>2526559</t>
  </si>
  <si>
    <t>106.00</t>
  </si>
  <si>
    <t>2022-04-27 11:31:44</t>
  </si>
  <si>
    <t>2526546</t>
  </si>
  <si>
    <t>格林豪泰快捷酒店（合肥肥东高铁站吾悦广场店）</t>
  </si>
  <si>
    <t>2022-04-27 11:22:48</t>
  </si>
  <si>
    <t>2526540</t>
  </si>
  <si>
    <t>2022-04-27 11:17:13</t>
  </si>
  <si>
    <t>2526410</t>
  </si>
  <si>
    <t>贝壳酒店(单县李田楼镇店)</t>
  </si>
  <si>
    <t>82.00</t>
  </si>
  <si>
    <t>2022-04-27 09:09:37</t>
  </si>
  <si>
    <t>2526321</t>
  </si>
  <si>
    <t>格林豪泰酒店(丹阳界牌店)</t>
  </si>
  <si>
    <t>吉暑</t>
  </si>
  <si>
    <t>143.00</t>
  </si>
  <si>
    <t>2022-04-29 08:41:24</t>
  </si>
  <si>
    <t>2526315</t>
  </si>
  <si>
    <t>-143</t>
  </si>
  <si>
    <t>2022-04-27 05:13:30</t>
  </si>
  <si>
    <t>2526254</t>
  </si>
  <si>
    <t>台北天成大饭店</t>
  </si>
  <si>
    <t>CHEN CHINGI</t>
  </si>
  <si>
    <t>390.00</t>
  </si>
  <si>
    <t>2022-04-27 01:20:04</t>
  </si>
  <si>
    <t>2022-04-26</t>
  </si>
  <si>
    <t>2525338</t>
  </si>
  <si>
    <t>438.00</t>
  </si>
  <si>
    <t>2022-04-26 11:29:20</t>
  </si>
  <si>
    <t>2022-04-25</t>
  </si>
  <si>
    <t>2523592</t>
  </si>
  <si>
    <t>骏怡连锁酒店(广州钟落潭地铁站店)</t>
  </si>
  <si>
    <t>曹思悟</t>
  </si>
  <si>
    <t>2022-04-25 01:31:45</t>
  </si>
  <si>
    <t>2022-04-24</t>
  </si>
  <si>
    <t>2523510</t>
  </si>
  <si>
    <t>香港珀丽酒店</t>
  </si>
  <si>
    <t>Bautista Ryan Oscar,Zulueta Arnel Gabrillo</t>
  </si>
  <si>
    <t>374.00</t>
  </si>
  <si>
    <t>2022-04-24 23:07:22</t>
  </si>
  <si>
    <t>2022-04-23</t>
  </si>
  <si>
    <t>2522183</t>
  </si>
  <si>
    <t>范金森</t>
  </si>
  <si>
    <t>324.00</t>
  </si>
  <si>
    <t>2022-04-23 21:27:19</t>
  </si>
  <si>
    <t>2521849</t>
  </si>
  <si>
    <t>汉庭（佛山顺德美的总部店）</t>
  </si>
  <si>
    <t>冯婉潼</t>
  </si>
  <si>
    <t>362.00</t>
  </si>
  <si>
    <t>2022-04-23 16:54:00</t>
  </si>
  <si>
    <t>2022-04-21</t>
  </si>
  <si>
    <t>2519640</t>
  </si>
  <si>
    <t>王江文</t>
  </si>
  <si>
    <t>326.00</t>
  </si>
  <si>
    <t>2022-04-21 15:13:08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</si>
</sst>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/>
      <c r="F2" s="6">
        <v>44677</v>
      </c>
      <c r="G2" s="6">
        <v>44679</v>
      </c>
      <c r="H2" s="4">
        <v>0</v>
      </c>
      <c r="I2" s="4">
        <v>2</v>
      </c>
      <c r="J2" s="4">
        <v>0</v>
      </c>
      <c r="K2" s="4" t="s">
        <v>29</v>
      </c>
      <c r="L2" s="4">
        <v>326</v>
      </c>
      <c r="M2" s="4">
        <v>326</v>
      </c>
      <c r="N2" s="4"/>
      <c r="O2" s="4" t="s">
        <v>30</v>
      </c>
      <c r="P2" s="4" t="s">
        <v>31</v>
      </c>
      <c r="Q2" s="4">
        <v>0</v>
      </c>
      <c r="R2" s="7">
        <v>44672</v>
      </c>
      <c r="S2" s="6">
        <v>44694</v>
      </c>
      <c r="T2" s="4" t="s">
        <v>32</v>
      </c>
      <c r="U2" s="4">
        <v>326</v>
      </c>
      <c r="V2" s="4">
        <v>0</v>
      </c>
      <c r="W2" s="4">
        <v>0</v>
      </c>
      <c r="X2" s="4" t="s">
        <v>33</v>
      </c>
      <c r="Y2" s="4" t="s">
        <v>33</v>
      </c>
    </row>
    <row r="3" s="4" customFormat="1" spans="1:25">
      <c r="A3" s="4" t="s">
        <v>34</v>
      </c>
      <c r="B3" s="4" t="s">
        <v>26</v>
      </c>
      <c r="C3" s="4" t="s">
        <v>27</v>
      </c>
      <c r="D3" s="4" t="s">
        <v>35</v>
      </c>
      <c r="E3" s="4"/>
      <c r="F3" s="6">
        <v>44677</v>
      </c>
      <c r="G3" s="6">
        <v>44679</v>
      </c>
      <c r="H3" s="4">
        <v>0</v>
      </c>
      <c r="I3" s="4">
        <v>2</v>
      </c>
      <c r="J3" s="4">
        <v>0</v>
      </c>
      <c r="K3" s="4" t="s">
        <v>29</v>
      </c>
      <c r="L3" s="4">
        <v>364</v>
      </c>
      <c r="M3" s="4">
        <v>364</v>
      </c>
      <c r="N3" s="4"/>
      <c r="O3" s="4" t="s">
        <v>30</v>
      </c>
      <c r="P3" s="4" t="s">
        <v>31</v>
      </c>
      <c r="Q3" s="4">
        <v>0</v>
      </c>
      <c r="R3" s="7">
        <v>44672</v>
      </c>
      <c r="S3" s="6">
        <v>44694</v>
      </c>
      <c r="T3" s="4" t="s">
        <v>32</v>
      </c>
      <c r="U3" s="4">
        <v>364</v>
      </c>
      <c r="V3" s="4">
        <v>0</v>
      </c>
      <c r="W3" s="4">
        <v>0</v>
      </c>
      <c r="X3" s="4" t="s">
        <v>33</v>
      </c>
      <c r="Y3" s="4" t="s">
        <v>33</v>
      </c>
    </row>
    <row r="4" s="4" customFormat="1" spans="1:25">
      <c r="A4" s="4" t="s">
        <v>36</v>
      </c>
      <c r="B4" s="4" t="s">
        <v>26</v>
      </c>
      <c r="C4" s="4" t="s">
        <v>27</v>
      </c>
      <c r="D4" s="4" t="s">
        <v>28</v>
      </c>
      <c r="E4" s="4"/>
      <c r="F4" s="6">
        <v>44677</v>
      </c>
      <c r="G4" s="6">
        <v>44679</v>
      </c>
      <c r="H4" s="4">
        <v>0</v>
      </c>
      <c r="I4" s="4">
        <v>2</v>
      </c>
      <c r="J4" s="4">
        <v>0</v>
      </c>
      <c r="K4" s="4" t="s">
        <v>29</v>
      </c>
      <c r="L4" s="4">
        <v>362</v>
      </c>
      <c r="M4" s="4">
        <v>362</v>
      </c>
      <c r="N4" s="4"/>
      <c r="O4" s="4" t="s">
        <v>30</v>
      </c>
      <c r="P4" s="4" t="s">
        <v>31</v>
      </c>
      <c r="Q4" s="4">
        <v>0</v>
      </c>
      <c r="R4" s="7">
        <v>44674</v>
      </c>
      <c r="S4" s="6">
        <v>44694</v>
      </c>
      <c r="T4" s="4" t="s">
        <v>32</v>
      </c>
      <c r="U4" s="4">
        <v>362</v>
      </c>
      <c r="V4" s="4">
        <v>0</v>
      </c>
      <c r="W4" s="4">
        <v>0</v>
      </c>
      <c r="X4" s="4" t="s">
        <v>33</v>
      </c>
      <c r="Y4" s="4" t="s">
        <v>33</v>
      </c>
    </row>
    <row r="5" s="4" customFormat="1" spans="1:25">
      <c r="A5" s="4" t="s">
        <v>34</v>
      </c>
      <c r="B5" s="4" t="s">
        <v>26</v>
      </c>
      <c r="C5" s="4" t="s">
        <v>37</v>
      </c>
      <c r="D5" s="4" t="s">
        <v>35</v>
      </c>
      <c r="E5" s="4"/>
      <c r="F5" s="6">
        <v>44677</v>
      </c>
      <c r="G5" s="6">
        <v>44679</v>
      </c>
      <c r="H5" s="4">
        <v>0</v>
      </c>
      <c r="I5" s="4">
        <v>2</v>
      </c>
      <c r="J5" s="4">
        <v>0</v>
      </c>
      <c r="K5" s="4" t="s">
        <v>29</v>
      </c>
      <c r="L5" s="4">
        <v>-364</v>
      </c>
      <c r="M5" s="4">
        <v>-364</v>
      </c>
      <c r="N5" s="4"/>
      <c r="O5" s="4" t="s">
        <v>30</v>
      </c>
      <c r="P5" s="4" t="s">
        <v>31</v>
      </c>
      <c r="Q5" s="4">
        <v>0</v>
      </c>
      <c r="R5" s="7">
        <v>44672</v>
      </c>
      <c r="S5" s="6">
        <v>44694</v>
      </c>
      <c r="T5" s="4" t="s">
        <v>32</v>
      </c>
      <c r="U5" s="4">
        <v>-364</v>
      </c>
      <c r="V5" s="4">
        <v>0</v>
      </c>
      <c r="W5" s="4">
        <v>0</v>
      </c>
      <c r="X5" s="4" t="s">
        <v>33</v>
      </c>
      <c r="Y5" s="4" t="s">
        <v>33</v>
      </c>
    </row>
    <row r="6" s="4" customFormat="1" spans="1:25">
      <c r="A6" s="4" t="s">
        <v>38</v>
      </c>
      <c r="B6" s="4" t="s">
        <v>26</v>
      </c>
      <c r="C6" s="4" t="s">
        <v>27</v>
      </c>
      <c r="D6" s="4" t="s">
        <v>35</v>
      </c>
      <c r="E6" s="4"/>
      <c r="F6" s="6">
        <v>44677</v>
      </c>
      <c r="G6" s="6">
        <v>44679</v>
      </c>
      <c r="H6" s="4">
        <v>0</v>
      </c>
      <c r="I6" s="4">
        <v>2</v>
      </c>
      <c r="J6" s="4">
        <v>0</v>
      </c>
      <c r="K6" s="4" t="s">
        <v>29</v>
      </c>
      <c r="L6" s="4">
        <v>324</v>
      </c>
      <c r="M6" s="4">
        <v>324</v>
      </c>
      <c r="N6" s="4"/>
      <c r="O6" s="4" t="s">
        <v>30</v>
      </c>
      <c r="P6" s="4" t="s">
        <v>31</v>
      </c>
      <c r="Q6" s="4">
        <v>0</v>
      </c>
      <c r="R6" s="7">
        <v>44674</v>
      </c>
      <c r="S6" s="6">
        <v>44694</v>
      </c>
      <c r="T6" s="4" t="s">
        <v>32</v>
      </c>
      <c r="U6" s="4">
        <v>324</v>
      </c>
      <c r="V6" s="4">
        <v>0</v>
      </c>
      <c r="W6" s="4">
        <v>0</v>
      </c>
      <c r="X6" s="4" t="s">
        <v>33</v>
      </c>
      <c r="Y6" s="4" t="s">
        <v>33</v>
      </c>
    </row>
    <row r="7" s="4" customFormat="1" spans="1:25">
      <c r="A7" s="4" t="s">
        <v>39</v>
      </c>
      <c r="B7" s="4" t="s">
        <v>26</v>
      </c>
      <c r="C7" s="4" t="s">
        <v>27</v>
      </c>
      <c r="D7" s="4" t="s">
        <v>40</v>
      </c>
      <c r="E7" s="4" t="s">
        <v>41</v>
      </c>
      <c r="F7" s="6">
        <v>44677</v>
      </c>
      <c r="G7" s="6">
        <v>44679</v>
      </c>
      <c r="H7" s="4">
        <v>1</v>
      </c>
      <c r="I7" s="4">
        <v>2</v>
      </c>
      <c r="J7" s="4">
        <v>2</v>
      </c>
      <c r="K7" s="4" t="s">
        <v>29</v>
      </c>
      <c r="L7" s="4">
        <v>647</v>
      </c>
      <c r="M7" s="4">
        <v>647</v>
      </c>
      <c r="N7" s="4" t="s">
        <v>42</v>
      </c>
      <c r="O7" s="4" t="s">
        <v>30</v>
      </c>
      <c r="P7" s="4" t="s">
        <v>31</v>
      </c>
      <c r="Q7" s="4">
        <v>0</v>
      </c>
      <c r="R7" s="7">
        <v>44675</v>
      </c>
      <c r="S7" s="6">
        <v>44694</v>
      </c>
      <c r="T7" s="4" t="s">
        <v>32</v>
      </c>
      <c r="U7" s="4">
        <v>647</v>
      </c>
      <c r="V7" s="4">
        <v>0</v>
      </c>
      <c r="W7" s="4">
        <v>0</v>
      </c>
      <c r="X7" s="4" t="s">
        <v>43</v>
      </c>
      <c r="Y7" s="4" t="s">
        <v>33</v>
      </c>
    </row>
    <row r="8" s="4" customFormat="1" spans="1:25">
      <c r="A8" s="4" t="s">
        <v>44</v>
      </c>
      <c r="B8" s="4" t="s">
        <v>26</v>
      </c>
      <c r="C8" s="4" t="s">
        <v>27</v>
      </c>
      <c r="D8" s="4" t="s">
        <v>45</v>
      </c>
      <c r="E8" s="4" t="s">
        <v>46</v>
      </c>
      <c r="F8" s="6">
        <v>44678</v>
      </c>
      <c r="G8" s="6">
        <v>44679</v>
      </c>
      <c r="H8" s="4">
        <v>1</v>
      </c>
      <c r="I8" s="4">
        <v>1</v>
      </c>
      <c r="J8" s="4">
        <v>1</v>
      </c>
      <c r="K8" s="4" t="s">
        <v>29</v>
      </c>
      <c r="L8" s="4">
        <v>374</v>
      </c>
      <c r="M8" s="4">
        <v>374</v>
      </c>
      <c r="N8" s="4" t="s">
        <v>47</v>
      </c>
      <c r="O8" s="4" t="s">
        <v>30</v>
      </c>
      <c r="P8" s="4" t="s">
        <v>31</v>
      </c>
      <c r="Q8" s="4">
        <v>0</v>
      </c>
      <c r="R8" s="7">
        <v>44675</v>
      </c>
      <c r="S8" s="6">
        <v>44694</v>
      </c>
      <c r="T8" s="4" t="s">
        <v>32</v>
      </c>
      <c r="U8" s="4">
        <v>374</v>
      </c>
      <c r="V8" s="4">
        <v>0</v>
      </c>
      <c r="W8" s="4">
        <v>0</v>
      </c>
      <c r="X8" s="4" t="s">
        <v>48</v>
      </c>
      <c r="Y8" s="4" t="s">
        <v>49</v>
      </c>
    </row>
    <row r="9" s="4" customFormat="1" spans="1:25">
      <c r="A9" s="4" t="s">
        <v>50</v>
      </c>
      <c r="B9" s="4" t="s">
        <v>26</v>
      </c>
      <c r="C9" s="4" t="s">
        <v>27</v>
      </c>
      <c r="D9" s="4" t="s">
        <v>35</v>
      </c>
      <c r="E9" s="4"/>
      <c r="F9" s="6">
        <v>44677</v>
      </c>
      <c r="G9" s="6">
        <v>44679</v>
      </c>
      <c r="H9" s="4">
        <v>0</v>
      </c>
      <c r="I9" s="4">
        <v>2</v>
      </c>
      <c r="J9" s="4">
        <v>0</v>
      </c>
      <c r="K9" s="4" t="s">
        <v>29</v>
      </c>
      <c r="L9" s="4">
        <v>302</v>
      </c>
      <c r="M9" s="4">
        <v>302</v>
      </c>
      <c r="N9" s="4"/>
      <c r="O9" s="4" t="s">
        <v>30</v>
      </c>
      <c r="P9" s="4" t="s">
        <v>31</v>
      </c>
      <c r="Q9" s="4">
        <v>0</v>
      </c>
      <c r="R9" s="7">
        <v>44676</v>
      </c>
      <c r="S9" s="6">
        <v>44694</v>
      </c>
      <c r="T9" s="4" t="s">
        <v>32</v>
      </c>
      <c r="U9" s="4">
        <v>302</v>
      </c>
      <c r="V9" s="4">
        <v>0</v>
      </c>
      <c r="W9" s="4">
        <v>0</v>
      </c>
      <c r="X9" s="4" t="s">
        <v>33</v>
      </c>
      <c r="Y9" s="4" t="s">
        <v>33</v>
      </c>
    </row>
    <row r="10" s="4" customFormat="1" spans="1:25">
      <c r="A10" s="4" t="s">
        <v>50</v>
      </c>
      <c r="B10" s="4" t="s">
        <v>26</v>
      </c>
      <c r="C10" s="4" t="s">
        <v>37</v>
      </c>
      <c r="D10" s="4" t="s">
        <v>35</v>
      </c>
      <c r="E10" s="4"/>
      <c r="F10" s="6">
        <v>44677</v>
      </c>
      <c r="G10" s="6">
        <v>44679</v>
      </c>
      <c r="H10" s="4">
        <v>0</v>
      </c>
      <c r="I10" s="4">
        <v>2</v>
      </c>
      <c r="J10" s="4">
        <v>0</v>
      </c>
      <c r="K10" s="4" t="s">
        <v>29</v>
      </c>
      <c r="L10" s="4">
        <v>-302</v>
      </c>
      <c r="M10" s="4">
        <v>-302</v>
      </c>
      <c r="N10" s="4"/>
      <c r="O10" s="4" t="s">
        <v>30</v>
      </c>
      <c r="P10" s="4" t="s">
        <v>31</v>
      </c>
      <c r="Q10" s="4">
        <v>0</v>
      </c>
      <c r="R10" s="7">
        <v>44676</v>
      </c>
      <c r="S10" s="6">
        <v>44694</v>
      </c>
      <c r="T10" s="4" t="s">
        <v>32</v>
      </c>
      <c r="U10" s="4">
        <v>-302</v>
      </c>
      <c r="V10" s="4">
        <v>0</v>
      </c>
      <c r="W10" s="4">
        <v>0</v>
      </c>
      <c r="X10" s="4" t="s">
        <v>33</v>
      </c>
      <c r="Y10" s="4" t="s">
        <v>33</v>
      </c>
    </row>
    <row r="11" s="4" customFormat="1" spans="1:25">
      <c r="A11" s="4" t="s">
        <v>39</v>
      </c>
      <c r="B11" s="4" t="s">
        <v>26</v>
      </c>
      <c r="C11" s="4" t="s">
        <v>37</v>
      </c>
      <c r="D11" s="4" t="s">
        <v>40</v>
      </c>
      <c r="E11" s="4" t="s">
        <v>41</v>
      </c>
      <c r="F11" s="6">
        <v>44677</v>
      </c>
      <c r="G11" s="6">
        <v>44679</v>
      </c>
      <c r="H11" s="4">
        <v>1</v>
      </c>
      <c r="I11" s="4">
        <v>2</v>
      </c>
      <c r="J11" s="4">
        <v>2</v>
      </c>
      <c r="K11" s="4" t="s">
        <v>29</v>
      </c>
      <c r="L11" s="4">
        <v>-647</v>
      </c>
      <c r="M11" s="4">
        <v>-647</v>
      </c>
      <c r="N11" s="4" t="s">
        <v>42</v>
      </c>
      <c r="O11" s="4" t="s">
        <v>30</v>
      </c>
      <c r="P11" s="4" t="s">
        <v>31</v>
      </c>
      <c r="Q11" s="4">
        <v>0</v>
      </c>
      <c r="R11" s="7">
        <v>44675</v>
      </c>
      <c r="S11" s="6">
        <v>44694</v>
      </c>
      <c r="T11" s="4" t="s">
        <v>32</v>
      </c>
      <c r="U11" s="4">
        <v>-647</v>
      </c>
      <c r="V11" s="4">
        <v>0</v>
      </c>
      <c r="W11" s="4">
        <v>0</v>
      </c>
      <c r="X11" s="4" t="s">
        <v>43</v>
      </c>
      <c r="Y11" s="4" t="s">
        <v>33</v>
      </c>
    </row>
    <row r="12" s="4" customFormat="1" spans="1:25">
      <c r="A12" s="4" t="s">
        <v>51</v>
      </c>
      <c r="B12" s="4" t="s">
        <v>26</v>
      </c>
      <c r="C12" s="4" t="s">
        <v>27</v>
      </c>
      <c r="D12" s="4" t="s">
        <v>52</v>
      </c>
      <c r="E12" s="4" t="s">
        <v>53</v>
      </c>
      <c r="F12" s="6">
        <v>44677</v>
      </c>
      <c r="G12" s="6">
        <v>44679</v>
      </c>
      <c r="H12" s="4">
        <v>1</v>
      </c>
      <c r="I12" s="4">
        <v>2</v>
      </c>
      <c r="J12" s="4">
        <v>2</v>
      </c>
      <c r="K12" s="4" t="s">
        <v>29</v>
      </c>
      <c r="L12" s="4">
        <v>438</v>
      </c>
      <c r="M12" s="4">
        <v>438</v>
      </c>
      <c r="N12" s="4" t="s">
        <v>54</v>
      </c>
      <c r="O12" s="4" t="s">
        <v>30</v>
      </c>
      <c r="P12" s="4" t="s">
        <v>31</v>
      </c>
      <c r="Q12" s="4">
        <v>0</v>
      </c>
      <c r="R12" s="7">
        <v>44677</v>
      </c>
      <c r="S12" s="6">
        <v>44694</v>
      </c>
      <c r="T12" s="4" t="s">
        <v>32</v>
      </c>
      <c r="U12" s="4">
        <v>438</v>
      </c>
      <c r="V12" s="4">
        <v>0</v>
      </c>
      <c r="W12" s="4">
        <v>0</v>
      </c>
      <c r="X12" s="4" t="s">
        <v>33</v>
      </c>
      <c r="Y12" s="4" t="s">
        <v>33</v>
      </c>
    </row>
    <row r="13" s="4" customFormat="1" spans="1:25">
      <c r="A13" s="4" t="s">
        <v>55</v>
      </c>
      <c r="B13" s="4" t="s">
        <v>26</v>
      </c>
      <c r="C13" s="4" t="s">
        <v>27</v>
      </c>
      <c r="D13" s="4" t="s">
        <v>56</v>
      </c>
      <c r="E13" s="4" t="s">
        <v>57</v>
      </c>
      <c r="F13" s="6">
        <v>44678</v>
      </c>
      <c r="G13" s="6">
        <v>44679</v>
      </c>
      <c r="H13" s="4">
        <v>1</v>
      </c>
      <c r="I13" s="4">
        <v>1</v>
      </c>
      <c r="J13" s="4">
        <v>1</v>
      </c>
      <c r="K13" s="4" t="s">
        <v>29</v>
      </c>
      <c r="L13" s="4">
        <v>359</v>
      </c>
      <c r="M13" s="4">
        <v>359</v>
      </c>
      <c r="N13" s="4" t="s">
        <v>58</v>
      </c>
      <c r="O13" s="4" t="s">
        <v>30</v>
      </c>
      <c r="P13" s="4" t="s">
        <v>31</v>
      </c>
      <c r="Q13" s="4">
        <v>0</v>
      </c>
      <c r="R13" s="7">
        <v>44677</v>
      </c>
      <c r="S13" s="6">
        <v>44694</v>
      </c>
      <c r="T13" s="4" t="s">
        <v>32</v>
      </c>
      <c r="U13" s="4">
        <v>359</v>
      </c>
      <c r="V13" s="4">
        <v>0</v>
      </c>
      <c r="W13" s="4">
        <v>0</v>
      </c>
      <c r="X13" s="4" t="s">
        <v>33</v>
      </c>
      <c r="Y13" s="4" t="s">
        <v>59</v>
      </c>
    </row>
    <row r="14" s="4" customFormat="1" spans="1:25">
      <c r="A14" s="4" t="s">
        <v>60</v>
      </c>
      <c r="B14" s="4" t="s">
        <v>26</v>
      </c>
      <c r="C14" s="4" t="s">
        <v>27</v>
      </c>
      <c r="D14" s="4" t="s">
        <v>61</v>
      </c>
      <c r="E14" s="4" t="s">
        <v>62</v>
      </c>
      <c r="F14" s="6">
        <v>44678</v>
      </c>
      <c r="G14" s="6">
        <v>44679</v>
      </c>
      <c r="H14" s="4">
        <v>1</v>
      </c>
      <c r="I14" s="4">
        <v>1</v>
      </c>
      <c r="J14" s="4">
        <v>1</v>
      </c>
      <c r="K14" s="4" t="s">
        <v>29</v>
      </c>
      <c r="L14" s="4">
        <v>390</v>
      </c>
      <c r="M14" s="4">
        <v>390</v>
      </c>
      <c r="N14" s="4" t="s">
        <v>63</v>
      </c>
      <c r="O14" s="4" t="s">
        <v>30</v>
      </c>
      <c r="P14" s="4" t="s">
        <v>31</v>
      </c>
      <c r="Q14" s="4">
        <v>0</v>
      </c>
      <c r="R14" s="7">
        <v>44678</v>
      </c>
      <c r="S14" s="6">
        <v>44694</v>
      </c>
      <c r="T14" s="4" t="s">
        <v>32</v>
      </c>
      <c r="U14" s="4">
        <v>390</v>
      </c>
      <c r="V14" s="4">
        <v>0</v>
      </c>
      <c r="W14" s="4">
        <v>0</v>
      </c>
      <c r="X14" s="4" t="s">
        <v>33</v>
      </c>
      <c r="Y14" s="4" t="s">
        <v>33</v>
      </c>
    </row>
    <row r="15" s="4" customFormat="1" spans="1:25">
      <c r="A15" s="4" t="s">
        <v>64</v>
      </c>
      <c r="B15" s="4" t="s">
        <v>26</v>
      </c>
      <c r="C15" s="4" t="s">
        <v>27</v>
      </c>
      <c r="D15" s="4" t="s">
        <v>65</v>
      </c>
      <c r="E15" s="4" t="s">
        <v>66</v>
      </c>
      <c r="F15" s="6">
        <v>44678</v>
      </c>
      <c r="G15" s="6">
        <v>44679</v>
      </c>
      <c r="H15" s="4">
        <v>1</v>
      </c>
      <c r="I15" s="4">
        <v>1</v>
      </c>
      <c r="J15" s="4">
        <v>1</v>
      </c>
      <c r="K15" s="4" t="s">
        <v>29</v>
      </c>
      <c r="L15" s="4">
        <v>82</v>
      </c>
      <c r="M15" s="4">
        <v>82</v>
      </c>
      <c r="N15" s="4" t="s">
        <v>67</v>
      </c>
      <c r="O15" s="4" t="s">
        <v>30</v>
      </c>
      <c r="P15" s="4" t="s">
        <v>31</v>
      </c>
      <c r="Q15" s="4">
        <v>0</v>
      </c>
      <c r="R15" s="7">
        <v>44678</v>
      </c>
      <c r="S15" s="6">
        <v>44694</v>
      </c>
      <c r="T15" s="4" t="s">
        <v>32</v>
      </c>
      <c r="U15" s="4">
        <v>82</v>
      </c>
      <c r="V15" s="4">
        <v>0</v>
      </c>
      <c r="W15" s="4">
        <v>0</v>
      </c>
      <c r="X15" s="4" t="s">
        <v>33</v>
      </c>
      <c r="Y15" s="4" t="s">
        <v>68</v>
      </c>
    </row>
    <row r="16" s="4" customFormat="1" spans="1:25">
      <c r="A16" s="4" t="s">
        <v>69</v>
      </c>
      <c r="B16" s="4" t="s">
        <v>26</v>
      </c>
      <c r="C16" s="4" t="s">
        <v>27</v>
      </c>
      <c r="D16" s="4" t="s">
        <v>70</v>
      </c>
      <c r="E16" s="4" t="s">
        <v>71</v>
      </c>
      <c r="F16" s="6">
        <v>44678</v>
      </c>
      <c r="G16" s="6">
        <v>44679</v>
      </c>
      <c r="H16" s="4">
        <v>1</v>
      </c>
      <c r="I16" s="4">
        <v>1</v>
      </c>
      <c r="J16" s="4">
        <v>1</v>
      </c>
      <c r="K16" s="4" t="s">
        <v>29</v>
      </c>
      <c r="L16" s="4">
        <v>163</v>
      </c>
      <c r="M16" s="4">
        <v>163</v>
      </c>
      <c r="N16" s="4" t="s">
        <v>72</v>
      </c>
      <c r="O16" s="4" t="s">
        <v>30</v>
      </c>
      <c r="P16" s="4" t="s">
        <v>31</v>
      </c>
      <c r="Q16" s="4">
        <v>0</v>
      </c>
      <c r="R16" s="7">
        <v>44678</v>
      </c>
      <c r="S16" s="6">
        <v>44694</v>
      </c>
      <c r="T16" s="4" t="s">
        <v>32</v>
      </c>
      <c r="U16" s="4">
        <v>163</v>
      </c>
      <c r="V16" s="4">
        <v>0</v>
      </c>
      <c r="W16" s="4">
        <v>0</v>
      </c>
      <c r="X16" s="4" t="s">
        <v>33</v>
      </c>
      <c r="Y16" s="4" t="s">
        <v>33</v>
      </c>
    </row>
    <row r="17" s="4" customFormat="1" spans="1:25">
      <c r="A17" s="4" t="s">
        <v>73</v>
      </c>
      <c r="B17" s="4" t="s">
        <v>26</v>
      </c>
      <c r="C17" s="4" t="s">
        <v>27</v>
      </c>
      <c r="D17" s="4" t="s">
        <v>70</v>
      </c>
      <c r="E17" s="4" t="s">
        <v>71</v>
      </c>
      <c r="F17" s="6">
        <v>44678</v>
      </c>
      <c r="G17" s="6">
        <v>44679</v>
      </c>
      <c r="H17" s="4">
        <v>1</v>
      </c>
      <c r="I17" s="4">
        <v>1</v>
      </c>
      <c r="J17" s="4">
        <v>1</v>
      </c>
      <c r="K17" s="4" t="s">
        <v>29</v>
      </c>
      <c r="L17" s="4">
        <v>163</v>
      </c>
      <c r="M17" s="4">
        <v>163</v>
      </c>
      <c r="N17" s="4" t="s">
        <v>74</v>
      </c>
      <c r="O17" s="4" t="s">
        <v>30</v>
      </c>
      <c r="P17" s="4" t="s">
        <v>31</v>
      </c>
      <c r="Q17" s="4">
        <v>0</v>
      </c>
      <c r="R17" s="7">
        <v>44678</v>
      </c>
      <c r="S17" s="6">
        <v>44694</v>
      </c>
      <c r="T17" s="4" t="s">
        <v>32</v>
      </c>
      <c r="U17" s="4">
        <v>163</v>
      </c>
      <c r="V17" s="4">
        <v>0</v>
      </c>
      <c r="W17" s="4">
        <v>0</v>
      </c>
      <c r="X17" s="4" t="s">
        <v>33</v>
      </c>
      <c r="Y17" s="4" t="s">
        <v>33</v>
      </c>
    </row>
    <row r="18" s="4" customFormat="1" spans="1:25">
      <c r="A18" s="4" t="s">
        <v>69</v>
      </c>
      <c r="B18" s="4" t="s">
        <v>26</v>
      </c>
      <c r="C18" s="4" t="s">
        <v>37</v>
      </c>
      <c r="D18" s="4" t="s">
        <v>70</v>
      </c>
      <c r="E18" s="4" t="s">
        <v>71</v>
      </c>
      <c r="F18" s="6">
        <v>44678</v>
      </c>
      <c r="G18" s="6">
        <v>44679</v>
      </c>
      <c r="H18" s="4">
        <v>1</v>
      </c>
      <c r="I18" s="4">
        <v>1</v>
      </c>
      <c r="J18" s="4">
        <v>1</v>
      </c>
      <c r="K18" s="4" t="s">
        <v>29</v>
      </c>
      <c r="L18" s="4">
        <v>-163</v>
      </c>
      <c r="M18" s="4">
        <v>-163</v>
      </c>
      <c r="N18" s="4" t="s">
        <v>72</v>
      </c>
      <c r="O18" s="4" t="s">
        <v>30</v>
      </c>
      <c r="P18" s="4" t="s">
        <v>31</v>
      </c>
      <c r="Q18" s="4">
        <v>0</v>
      </c>
      <c r="R18" s="7">
        <v>44678</v>
      </c>
      <c r="S18" s="6">
        <v>44694</v>
      </c>
      <c r="T18" s="4" t="s">
        <v>32</v>
      </c>
      <c r="U18" s="4">
        <v>-163</v>
      </c>
      <c r="V18" s="4">
        <v>0</v>
      </c>
      <c r="W18" s="4">
        <v>0</v>
      </c>
      <c r="X18" s="4" t="s">
        <v>33</v>
      </c>
      <c r="Y18" s="4" t="s">
        <v>33</v>
      </c>
    </row>
    <row r="19" s="4" customFormat="1" spans="1:25">
      <c r="A19" s="4" t="s">
        <v>75</v>
      </c>
      <c r="B19" s="4" t="s">
        <v>26</v>
      </c>
      <c r="C19" s="4" t="s">
        <v>27</v>
      </c>
      <c r="D19" s="4" t="s">
        <v>76</v>
      </c>
      <c r="E19" s="4" t="s">
        <v>77</v>
      </c>
      <c r="F19" s="6">
        <v>44678</v>
      </c>
      <c r="G19" s="6">
        <v>44679</v>
      </c>
      <c r="H19" s="4">
        <v>1</v>
      </c>
      <c r="I19" s="4">
        <v>1</v>
      </c>
      <c r="J19" s="4">
        <v>1</v>
      </c>
      <c r="K19" s="4" t="s">
        <v>29</v>
      </c>
      <c r="L19" s="4">
        <v>106</v>
      </c>
      <c r="M19" s="4">
        <v>106</v>
      </c>
      <c r="N19" s="4" t="s">
        <v>78</v>
      </c>
      <c r="O19" s="4" t="s">
        <v>30</v>
      </c>
      <c r="P19" s="4" t="s">
        <v>31</v>
      </c>
      <c r="Q19" s="4">
        <v>0</v>
      </c>
      <c r="R19" s="7">
        <v>44678</v>
      </c>
      <c r="S19" s="6">
        <v>44694</v>
      </c>
      <c r="T19" s="4" t="s">
        <v>32</v>
      </c>
      <c r="U19" s="4">
        <v>106</v>
      </c>
      <c r="V19" s="4">
        <v>0</v>
      </c>
      <c r="W19" s="4">
        <v>0</v>
      </c>
      <c r="X19" s="4" t="s">
        <v>33</v>
      </c>
      <c r="Y19" s="4" t="s">
        <v>33</v>
      </c>
    </row>
    <row r="20" s="4" customFormat="1" spans="1:25">
      <c r="A20" s="4" t="s">
        <v>73</v>
      </c>
      <c r="B20" s="4" t="s">
        <v>26</v>
      </c>
      <c r="C20" s="4" t="s">
        <v>37</v>
      </c>
      <c r="D20" s="4" t="s">
        <v>70</v>
      </c>
      <c r="E20" s="4" t="s">
        <v>71</v>
      </c>
      <c r="F20" s="6">
        <v>44678</v>
      </c>
      <c r="G20" s="6">
        <v>44679</v>
      </c>
      <c r="H20" s="4">
        <v>1</v>
      </c>
      <c r="I20" s="4">
        <v>1</v>
      </c>
      <c r="J20" s="4">
        <v>1</v>
      </c>
      <c r="K20" s="4" t="s">
        <v>29</v>
      </c>
      <c r="L20" s="4">
        <v>-163</v>
      </c>
      <c r="M20" s="4">
        <v>-163</v>
      </c>
      <c r="N20" s="4" t="s">
        <v>74</v>
      </c>
      <c r="O20" s="4" t="s">
        <v>30</v>
      </c>
      <c r="P20" s="4" t="s">
        <v>31</v>
      </c>
      <c r="Q20" s="4">
        <v>0</v>
      </c>
      <c r="R20" s="7">
        <v>44678</v>
      </c>
      <c r="S20" s="6">
        <v>44694</v>
      </c>
      <c r="T20" s="4" t="s">
        <v>32</v>
      </c>
      <c r="U20" s="4">
        <v>-163</v>
      </c>
      <c r="V20" s="4">
        <v>0</v>
      </c>
      <c r="W20" s="4">
        <v>0</v>
      </c>
      <c r="X20" s="4" t="s">
        <v>33</v>
      </c>
      <c r="Y20" s="4" t="s">
        <v>33</v>
      </c>
    </row>
    <row r="21" s="4" customFormat="1" spans="1:25">
      <c r="A21" s="4" t="s">
        <v>79</v>
      </c>
      <c r="B21" s="4" t="s">
        <v>26</v>
      </c>
      <c r="C21" s="4" t="s">
        <v>27</v>
      </c>
      <c r="D21" s="4" t="s">
        <v>80</v>
      </c>
      <c r="E21" s="4" t="s">
        <v>81</v>
      </c>
      <c r="F21" s="6">
        <v>44678</v>
      </c>
      <c r="G21" s="6">
        <v>44679</v>
      </c>
      <c r="H21" s="4">
        <v>1</v>
      </c>
      <c r="I21" s="4">
        <v>1</v>
      </c>
      <c r="J21" s="4">
        <v>1</v>
      </c>
      <c r="K21" s="4" t="s">
        <v>29</v>
      </c>
      <c r="L21" s="4">
        <v>147</v>
      </c>
      <c r="M21" s="4">
        <v>147</v>
      </c>
      <c r="N21" s="4" t="s">
        <v>82</v>
      </c>
      <c r="O21" s="4" t="s">
        <v>30</v>
      </c>
      <c r="P21" s="4" t="s">
        <v>31</v>
      </c>
      <c r="Q21" s="4">
        <v>0</v>
      </c>
      <c r="R21" s="7">
        <v>44678</v>
      </c>
      <c r="S21" s="6">
        <v>44694</v>
      </c>
      <c r="T21" s="4" t="s">
        <v>32</v>
      </c>
      <c r="U21" s="4">
        <v>147</v>
      </c>
      <c r="V21" s="4">
        <v>0</v>
      </c>
      <c r="W21" s="4">
        <v>0</v>
      </c>
      <c r="X21" s="4" t="s">
        <v>33</v>
      </c>
      <c r="Y21" s="4" t="s">
        <v>33</v>
      </c>
    </row>
    <row r="22" s="4" customFormat="1" spans="1:25">
      <c r="A22" s="4" t="s">
        <v>83</v>
      </c>
      <c r="B22" s="4" t="s">
        <v>26</v>
      </c>
      <c r="C22" s="4" t="s">
        <v>27</v>
      </c>
      <c r="D22" s="4" t="s">
        <v>84</v>
      </c>
      <c r="E22" s="4" t="s">
        <v>85</v>
      </c>
      <c r="F22" s="6">
        <v>44678</v>
      </c>
      <c r="G22" s="6">
        <v>44679</v>
      </c>
      <c r="H22" s="4">
        <v>1</v>
      </c>
      <c r="I22" s="4">
        <v>1</v>
      </c>
      <c r="J22" s="4">
        <v>1</v>
      </c>
      <c r="K22" s="4" t="s">
        <v>29</v>
      </c>
      <c r="L22" s="4">
        <v>163</v>
      </c>
      <c r="M22" s="4">
        <v>163</v>
      </c>
      <c r="N22" s="4" t="s">
        <v>86</v>
      </c>
      <c r="O22" s="4" t="s">
        <v>30</v>
      </c>
      <c r="P22" s="4" t="s">
        <v>31</v>
      </c>
      <c r="Q22" s="4">
        <v>0</v>
      </c>
      <c r="R22" s="7">
        <v>44678</v>
      </c>
      <c r="S22" s="6">
        <v>44694</v>
      </c>
      <c r="T22" s="4" t="s">
        <v>32</v>
      </c>
      <c r="U22" s="4">
        <v>163</v>
      </c>
      <c r="V22" s="4">
        <v>0</v>
      </c>
      <c r="W22" s="4">
        <v>0</v>
      </c>
      <c r="X22" s="4" t="s">
        <v>33</v>
      </c>
      <c r="Y22" s="4" t="s">
        <v>87</v>
      </c>
    </row>
    <row r="23" s="4" customFormat="1" spans="1:25">
      <c r="A23" s="4" t="s">
        <v>88</v>
      </c>
      <c r="B23" s="4" t="s">
        <v>26</v>
      </c>
      <c r="C23" s="4" t="s">
        <v>27</v>
      </c>
      <c r="D23" s="4" t="s">
        <v>89</v>
      </c>
      <c r="E23" s="4" t="s">
        <v>90</v>
      </c>
      <c r="F23" s="6">
        <v>44678</v>
      </c>
      <c r="G23" s="6">
        <v>44679</v>
      </c>
      <c r="H23" s="4">
        <v>1</v>
      </c>
      <c r="I23" s="4">
        <v>1</v>
      </c>
      <c r="J23" s="4">
        <v>1</v>
      </c>
      <c r="K23" s="4" t="s">
        <v>29</v>
      </c>
      <c r="L23" s="4">
        <v>265</v>
      </c>
      <c r="M23" s="4">
        <v>265</v>
      </c>
      <c r="N23" s="4" t="s">
        <v>91</v>
      </c>
      <c r="O23" s="4" t="s">
        <v>30</v>
      </c>
      <c r="P23" s="4" t="s">
        <v>31</v>
      </c>
      <c r="Q23" s="4">
        <v>0</v>
      </c>
      <c r="R23" s="7">
        <v>44678</v>
      </c>
      <c r="S23" s="6">
        <v>44694</v>
      </c>
      <c r="T23" s="4" t="s">
        <v>32</v>
      </c>
      <c r="U23" s="4">
        <v>265</v>
      </c>
      <c r="V23" s="4">
        <v>0</v>
      </c>
      <c r="W23" s="4">
        <v>0</v>
      </c>
      <c r="X23" s="4" t="s">
        <v>33</v>
      </c>
      <c r="Y23" s="4" t="s">
        <v>33</v>
      </c>
    </row>
    <row r="24" s="4" customFormat="1" spans="1:25">
      <c r="A24" s="4" t="s">
        <v>92</v>
      </c>
      <c r="B24" s="4" t="s">
        <v>26</v>
      </c>
      <c r="C24" s="4" t="s">
        <v>27</v>
      </c>
      <c r="D24" s="4" t="s">
        <v>93</v>
      </c>
      <c r="E24" s="4" t="s">
        <v>94</v>
      </c>
      <c r="F24" s="6">
        <v>44678</v>
      </c>
      <c r="G24" s="6">
        <v>44679</v>
      </c>
      <c r="H24" s="4">
        <v>1</v>
      </c>
      <c r="I24" s="4">
        <v>1</v>
      </c>
      <c r="J24" s="4">
        <v>1</v>
      </c>
      <c r="K24" s="4" t="s">
        <v>29</v>
      </c>
      <c r="L24" s="4">
        <v>262</v>
      </c>
      <c r="M24" s="4">
        <v>262</v>
      </c>
      <c r="N24" s="4" t="s">
        <v>95</v>
      </c>
      <c r="O24" s="4" t="s">
        <v>30</v>
      </c>
      <c r="P24" s="4" t="s">
        <v>31</v>
      </c>
      <c r="Q24" s="4">
        <v>0</v>
      </c>
      <c r="R24" s="7">
        <v>44678</v>
      </c>
      <c r="S24" s="6">
        <v>44694</v>
      </c>
      <c r="T24" s="4" t="s">
        <v>32</v>
      </c>
      <c r="U24" s="4">
        <v>262</v>
      </c>
      <c r="V24" s="4">
        <v>0</v>
      </c>
      <c r="W24" s="4">
        <v>0</v>
      </c>
      <c r="X24" s="4" t="s">
        <v>96</v>
      </c>
      <c r="Y24" s="4" t="s">
        <v>33</v>
      </c>
    </row>
    <row r="25" s="4" customFormat="1" spans="1:25">
      <c r="A25" s="4" t="s">
        <v>97</v>
      </c>
      <c r="B25" s="4" t="s">
        <v>26</v>
      </c>
      <c r="C25" s="4" t="s">
        <v>27</v>
      </c>
      <c r="D25" s="4" t="s">
        <v>52</v>
      </c>
      <c r="E25" s="4" t="s">
        <v>85</v>
      </c>
      <c r="F25" s="6">
        <v>44678</v>
      </c>
      <c r="G25" s="6">
        <v>44679</v>
      </c>
      <c r="H25" s="4">
        <v>1</v>
      </c>
      <c r="I25" s="4">
        <v>1</v>
      </c>
      <c r="J25" s="4">
        <v>1</v>
      </c>
      <c r="K25" s="4" t="s">
        <v>29</v>
      </c>
      <c r="L25" s="4">
        <v>186</v>
      </c>
      <c r="M25" s="4">
        <v>186</v>
      </c>
      <c r="N25" s="4" t="s">
        <v>98</v>
      </c>
      <c r="O25" s="4" t="s">
        <v>30</v>
      </c>
      <c r="P25" s="4" t="s">
        <v>31</v>
      </c>
      <c r="Q25" s="4">
        <v>0</v>
      </c>
      <c r="R25" s="7">
        <v>44678</v>
      </c>
      <c r="S25" s="6">
        <v>44694</v>
      </c>
      <c r="T25" s="4" t="s">
        <v>32</v>
      </c>
      <c r="U25" s="4">
        <v>186</v>
      </c>
      <c r="V25" s="4">
        <v>0</v>
      </c>
      <c r="W25" s="4">
        <v>0</v>
      </c>
      <c r="X25" s="4" t="s">
        <v>33</v>
      </c>
      <c r="Y25" s="4" t="s">
        <v>99</v>
      </c>
    </row>
    <row r="26" s="4" customFormat="1" spans="1:25">
      <c r="A26" s="4" t="s">
        <v>100</v>
      </c>
      <c r="B26" s="4" t="s">
        <v>26</v>
      </c>
      <c r="C26" s="4" t="s">
        <v>27</v>
      </c>
      <c r="D26" s="4" t="s">
        <v>89</v>
      </c>
      <c r="E26" s="4" t="s">
        <v>90</v>
      </c>
      <c r="F26" s="6">
        <v>44678</v>
      </c>
      <c r="G26" s="6">
        <v>44679</v>
      </c>
      <c r="H26" s="4">
        <v>2</v>
      </c>
      <c r="I26" s="4">
        <v>1</v>
      </c>
      <c r="J26" s="4">
        <v>2</v>
      </c>
      <c r="K26" s="4" t="s">
        <v>29</v>
      </c>
      <c r="L26" s="4">
        <v>530</v>
      </c>
      <c r="M26" s="4">
        <v>530</v>
      </c>
      <c r="N26" s="4" t="s">
        <v>101</v>
      </c>
      <c r="O26" s="4" t="s">
        <v>30</v>
      </c>
      <c r="P26" s="4" t="s">
        <v>31</v>
      </c>
      <c r="Q26" s="4">
        <v>0</v>
      </c>
      <c r="R26" s="7">
        <v>44678</v>
      </c>
      <c r="S26" s="6">
        <v>44694</v>
      </c>
      <c r="T26" s="4" t="s">
        <v>32</v>
      </c>
      <c r="U26" s="4">
        <v>530</v>
      </c>
      <c r="V26" s="4">
        <v>0</v>
      </c>
      <c r="W26" s="4">
        <v>0</v>
      </c>
      <c r="X26" s="4" t="s">
        <v>33</v>
      </c>
      <c r="Y26" s="4" t="s">
        <v>33</v>
      </c>
    </row>
    <row r="27" s="4" customFormat="1" spans="1:25">
      <c r="A27" s="4" t="s">
        <v>55</v>
      </c>
      <c r="B27" s="4" t="s">
        <v>26</v>
      </c>
      <c r="C27" s="4" t="s">
        <v>37</v>
      </c>
      <c r="D27" s="4" t="s">
        <v>56</v>
      </c>
      <c r="E27" s="4" t="s">
        <v>57</v>
      </c>
      <c r="F27" s="6">
        <v>44678</v>
      </c>
      <c r="G27" s="6">
        <v>44679</v>
      </c>
      <c r="H27" s="4">
        <v>1</v>
      </c>
      <c r="I27" s="4">
        <v>1</v>
      </c>
      <c r="J27" s="4">
        <v>1</v>
      </c>
      <c r="K27" s="4" t="s">
        <v>29</v>
      </c>
      <c r="L27" s="4">
        <v>-359</v>
      </c>
      <c r="M27" s="4">
        <v>-359</v>
      </c>
      <c r="N27" s="4" t="s">
        <v>58</v>
      </c>
      <c r="O27" s="4" t="s">
        <v>30</v>
      </c>
      <c r="P27" s="4" t="s">
        <v>31</v>
      </c>
      <c r="Q27" s="4">
        <v>0</v>
      </c>
      <c r="R27" s="7">
        <v>44677</v>
      </c>
      <c r="S27" s="6">
        <v>44694</v>
      </c>
      <c r="T27" s="4" t="s">
        <v>32</v>
      </c>
      <c r="U27" s="4">
        <v>-359</v>
      </c>
      <c r="V27" s="4">
        <v>0</v>
      </c>
      <c r="W27" s="4">
        <v>0</v>
      </c>
      <c r="X27" s="4" t="s">
        <v>33</v>
      </c>
      <c r="Y27" s="4" t="s">
        <v>59</v>
      </c>
    </row>
    <row r="28" s="4" customFormat="1" spans="1:25">
      <c r="A28" s="4" t="s">
        <v>102</v>
      </c>
      <c r="B28" s="4" t="s">
        <v>26</v>
      </c>
      <c r="C28" s="4" t="s">
        <v>27</v>
      </c>
      <c r="D28" s="4" t="s">
        <v>76</v>
      </c>
      <c r="E28" s="4" t="s">
        <v>103</v>
      </c>
      <c r="F28" s="6">
        <v>44678</v>
      </c>
      <c r="G28" s="6">
        <v>44679</v>
      </c>
      <c r="H28" s="4">
        <v>1</v>
      </c>
      <c r="I28" s="4">
        <v>1</v>
      </c>
      <c r="J28" s="4">
        <v>1</v>
      </c>
      <c r="K28" s="4" t="s">
        <v>29</v>
      </c>
      <c r="L28" s="4">
        <v>128</v>
      </c>
      <c r="M28" s="4">
        <v>128</v>
      </c>
      <c r="N28" s="4" t="s">
        <v>104</v>
      </c>
      <c r="O28" s="4" t="s">
        <v>30</v>
      </c>
      <c r="P28" s="4" t="s">
        <v>31</v>
      </c>
      <c r="Q28" s="4">
        <v>0</v>
      </c>
      <c r="R28" s="7">
        <v>44678</v>
      </c>
      <c r="S28" s="6">
        <v>44694</v>
      </c>
      <c r="T28" s="4" t="s">
        <v>32</v>
      </c>
      <c r="U28" s="4">
        <v>128</v>
      </c>
      <c r="V28" s="4">
        <v>0</v>
      </c>
      <c r="W28" s="4">
        <v>0</v>
      </c>
      <c r="X28" s="4" t="s">
        <v>33</v>
      </c>
      <c r="Y28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spans="1:9">
      <c r="A2" s="5">
        <v>17828207510</v>
      </c>
      <c r="B2" s="6">
        <v>44677</v>
      </c>
      <c r="C2" s="6">
        <v>44679</v>
      </c>
      <c r="D2" s="4">
        <v>326</v>
      </c>
      <c r="E2" s="4" t="str">
        <f>VLOOKUP(A2,HOP!A:L,12,0)</f>
        <v>326.00</v>
      </c>
      <c r="F2" s="4" t="str">
        <f>VLOOKUP(A2,HOP!A:C,3,0)</f>
        <v>2519640</v>
      </c>
      <c r="G2" s="4">
        <f>D2-E2</f>
        <v>0</v>
      </c>
      <c r="H2" s="4" t="str">
        <f>$H$1&amp;F2</f>
        <v>，2519640</v>
      </c>
      <c r="I2" s="4" t="str">
        <f>VLOOKUP(A2,HOP!A:U,21,0)</f>
        <v>直连</v>
      </c>
    </row>
    <row r="3" s="4" customFormat="1" hidden="1" spans="1:9">
      <c r="A3" s="5">
        <v>17828628079</v>
      </c>
      <c r="B3" s="6">
        <v>44677</v>
      </c>
      <c r="C3" s="6">
        <v>44679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2" si="0">D3-E3</f>
        <v>#N/A</v>
      </c>
      <c r="H3" s="4" t="e">
        <f t="shared" ref="H3:H22" si="1">$H$1&amp;F3</f>
        <v>#N/A</v>
      </c>
      <c r="I3" s="4" t="e">
        <f>VLOOKUP(A3,HOP!A:U,21,0)</f>
        <v>#N/A</v>
      </c>
    </row>
    <row r="4" s="4" customFormat="1" spans="1:9">
      <c r="A4" s="5">
        <v>17836806944</v>
      </c>
      <c r="B4" s="6">
        <v>44677</v>
      </c>
      <c r="C4" s="6">
        <v>44679</v>
      </c>
      <c r="D4" s="4">
        <v>362</v>
      </c>
      <c r="E4" s="4" t="str">
        <f>VLOOKUP(A4,HOP!A:L,12,0)</f>
        <v>362.00</v>
      </c>
      <c r="F4" s="4" t="str">
        <f>VLOOKUP(A4,HOP!A:C,3,0)</f>
        <v>2521849</v>
      </c>
      <c r="G4" s="4">
        <f t="shared" si="0"/>
        <v>0</v>
      </c>
      <c r="H4" s="4" t="str">
        <f t="shared" si="1"/>
        <v>，2521849</v>
      </c>
      <c r="I4" s="4" t="str">
        <f>VLOOKUP(A4,HOP!A:U,21,0)</f>
        <v>直连</v>
      </c>
    </row>
    <row r="5" s="4" customFormat="1" spans="1:9">
      <c r="A5" s="5">
        <v>17837482854</v>
      </c>
      <c r="B5" s="6">
        <v>44677</v>
      </c>
      <c r="C5" s="6">
        <v>44679</v>
      </c>
      <c r="D5" s="4">
        <v>324</v>
      </c>
      <c r="E5" s="4" t="str">
        <f>VLOOKUP(A5,HOP!A:L,12,0)</f>
        <v>324.00</v>
      </c>
      <c r="F5" s="4" t="str">
        <f>VLOOKUP(A5,HOP!A:C,3,0)</f>
        <v>2522183</v>
      </c>
      <c r="G5" s="4">
        <f t="shared" si="0"/>
        <v>0</v>
      </c>
      <c r="H5" s="4" t="str">
        <f t="shared" si="1"/>
        <v>，2522183</v>
      </c>
      <c r="I5" s="4" t="str">
        <f>VLOOKUP(A5,HOP!A:U,21,0)</f>
        <v>直连</v>
      </c>
    </row>
    <row r="6" s="4" customFormat="1" hidden="1" spans="1:9">
      <c r="A6" s="5">
        <v>17841800951</v>
      </c>
      <c r="B6" s="6">
        <v>44677</v>
      </c>
      <c r="C6" s="6">
        <v>44679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17843525293</v>
      </c>
      <c r="B7" s="6">
        <v>44678</v>
      </c>
      <c r="C7" s="6">
        <v>44679</v>
      </c>
      <c r="D7" s="4">
        <v>374</v>
      </c>
      <c r="E7" s="4" t="str">
        <f>VLOOKUP(A7,HOP!A:L,12,0)</f>
        <v>374.00</v>
      </c>
      <c r="F7" s="4" t="str">
        <f>VLOOKUP(A7,HOP!A:C,3,0)</f>
        <v>2523510</v>
      </c>
      <c r="G7" s="4">
        <f t="shared" si="0"/>
        <v>0</v>
      </c>
      <c r="H7" s="4" t="str">
        <f t="shared" si="1"/>
        <v>，2523510</v>
      </c>
      <c r="I7" s="4" t="str">
        <f>VLOOKUP(A7,HOP!A:U,21,0)</f>
        <v>直连</v>
      </c>
    </row>
    <row r="8" s="4" customFormat="1" hidden="1" spans="1:9">
      <c r="A8" s="5">
        <v>17843750669</v>
      </c>
      <c r="B8" s="6">
        <v>44677</v>
      </c>
      <c r="C8" s="6">
        <v>44679</v>
      </c>
      <c r="D8" s="4">
        <v>0</v>
      </c>
      <c r="E8" s="4" t="str">
        <f>VLOOKUP(A8,HOP!A:L,12,0)</f>
        <v>0.00</v>
      </c>
      <c r="F8" s="4" t="str">
        <f>VLOOKUP(A8,HOP!A:C,3,0)</f>
        <v>2523592</v>
      </c>
      <c r="G8" s="4">
        <f t="shared" si="0"/>
        <v>0</v>
      </c>
      <c r="H8" s="4" t="str">
        <f t="shared" si="1"/>
        <v>，2523592</v>
      </c>
      <c r="I8" s="4" t="str">
        <f>VLOOKUP(A8,HOP!A:U,21,0)</f>
        <v>直连</v>
      </c>
    </row>
    <row r="9" s="4" customFormat="1" spans="1:9">
      <c r="A9" s="5">
        <v>17849380829</v>
      </c>
      <c r="B9" s="6">
        <v>44677</v>
      </c>
      <c r="C9" s="6">
        <v>44679</v>
      </c>
      <c r="D9" s="4">
        <v>438</v>
      </c>
      <c r="E9" s="4" t="str">
        <f>VLOOKUP(A9,HOP!A:L,12,0)</f>
        <v>438.00</v>
      </c>
      <c r="F9" s="4" t="str">
        <f>VLOOKUP(A9,HOP!A:C,3,0)</f>
        <v>2525338</v>
      </c>
      <c r="G9" s="4">
        <f t="shared" si="0"/>
        <v>0</v>
      </c>
      <c r="H9" s="4" t="str">
        <f t="shared" si="1"/>
        <v>，2525338</v>
      </c>
      <c r="I9" s="4" t="str">
        <f>VLOOKUP(A9,HOP!A:U,21,0)</f>
        <v>直连</v>
      </c>
    </row>
    <row r="10" s="4" customFormat="1" hidden="1" spans="1:9">
      <c r="A10" s="5">
        <v>17851218032</v>
      </c>
      <c r="B10" s="6">
        <v>44678</v>
      </c>
      <c r="C10" s="6">
        <v>44679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17851703957</v>
      </c>
      <c r="B11" s="6">
        <v>44678</v>
      </c>
      <c r="C11" s="6">
        <v>44679</v>
      </c>
      <c r="D11" s="4">
        <v>390</v>
      </c>
      <c r="E11" s="4" t="str">
        <f>VLOOKUP(A11,HOP!A:L,12,0)</f>
        <v>390.00</v>
      </c>
      <c r="F11" s="4" t="str">
        <f>VLOOKUP(A11,HOP!A:C,3,0)</f>
        <v>2526254</v>
      </c>
      <c r="G11" s="4">
        <f t="shared" si="0"/>
        <v>0</v>
      </c>
      <c r="H11" s="4" t="str">
        <f t="shared" si="1"/>
        <v>，2526254</v>
      </c>
      <c r="I11" s="4" t="str">
        <f>VLOOKUP(A11,HOP!A:U,21,0)</f>
        <v>直连</v>
      </c>
    </row>
    <row r="12" s="4" customFormat="1" spans="1:9">
      <c r="A12" s="5">
        <v>17851991031</v>
      </c>
      <c r="B12" s="6">
        <v>44678</v>
      </c>
      <c r="C12" s="6">
        <v>44679</v>
      </c>
      <c r="D12" s="4">
        <v>82</v>
      </c>
      <c r="E12" s="4" t="str">
        <f>VLOOKUP(A12,HOP!A:L,12,0)</f>
        <v>82.00</v>
      </c>
      <c r="F12" s="4" t="str">
        <f>VLOOKUP(A12,HOP!A:C,3,0)</f>
        <v>2526410</v>
      </c>
      <c r="G12" s="4">
        <f t="shared" si="0"/>
        <v>0</v>
      </c>
      <c r="H12" s="4" t="str">
        <f t="shared" si="1"/>
        <v>，2526410</v>
      </c>
      <c r="I12" s="4" t="str">
        <f>VLOOKUP(A12,HOP!A:U,21,0)</f>
        <v>直连</v>
      </c>
    </row>
    <row r="13" s="4" customFormat="1" hidden="1" spans="1:9">
      <c r="A13" s="5">
        <v>17852274634</v>
      </c>
      <c r="B13" s="6">
        <v>44678</v>
      </c>
      <c r="C13" s="6">
        <v>44679</v>
      </c>
      <c r="D13" s="4">
        <v>0</v>
      </c>
      <c r="E13" s="4" t="str">
        <f>VLOOKUP(A13,HOP!A:L,12,0)</f>
        <v>0.00</v>
      </c>
      <c r="F13" s="4" t="str">
        <f>VLOOKUP(A13,HOP!A:C,3,0)</f>
        <v>2526540</v>
      </c>
      <c r="G13" s="4">
        <f t="shared" si="0"/>
        <v>0</v>
      </c>
      <c r="H13" s="4" t="str">
        <f t="shared" si="1"/>
        <v>，2526540</v>
      </c>
      <c r="I13" s="4" t="str">
        <f>VLOOKUP(A13,HOP!A:U,21,0)</f>
        <v>直连</v>
      </c>
    </row>
    <row r="14" s="4" customFormat="1" hidden="1" spans="1:9">
      <c r="A14" s="5">
        <v>17852289889</v>
      </c>
      <c r="B14" s="6">
        <v>44678</v>
      </c>
      <c r="C14" s="6">
        <v>44679</v>
      </c>
      <c r="D14" s="4">
        <v>0</v>
      </c>
      <c r="E14" s="4" t="str">
        <f>VLOOKUP(A14,HOP!A:L,12,0)</f>
        <v>0.00</v>
      </c>
      <c r="F14" s="4" t="str">
        <f>VLOOKUP(A14,HOP!A:C,3,0)</f>
        <v>2526546</v>
      </c>
      <c r="G14" s="4">
        <f t="shared" si="0"/>
        <v>0</v>
      </c>
      <c r="H14" s="4" t="str">
        <f t="shared" si="1"/>
        <v>，2526546</v>
      </c>
      <c r="I14" s="4" t="str">
        <f>VLOOKUP(A14,HOP!A:U,21,0)</f>
        <v>直连</v>
      </c>
    </row>
    <row r="15" s="4" customFormat="1" spans="1:9">
      <c r="A15" s="5">
        <v>17852317364</v>
      </c>
      <c r="B15" s="6">
        <v>44678</v>
      </c>
      <c r="C15" s="6">
        <v>44679</v>
      </c>
      <c r="D15" s="4">
        <v>106</v>
      </c>
      <c r="E15" s="4" t="str">
        <f>VLOOKUP(A15,HOP!A:L,12,0)</f>
        <v>106.00</v>
      </c>
      <c r="F15" s="4" t="str">
        <f>VLOOKUP(A15,HOP!A:C,3,0)</f>
        <v>2526559</v>
      </c>
      <c r="G15" s="4">
        <f t="shared" si="0"/>
        <v>0</v>
      </c>
      <c r="H15" s="4" t="str">
        <f t="shared" si="1"/>
        <v>，2526559</v>
      </c>
      <c r="I15" s="4" t="str">
        <f>VLOOKUP(A15,HOP!A:U,21,0)</f>
        <v>直连</v>
      </c>
    </row>
    <row r="16" s="4" customFormat="1" spans="1:9">
      <c r="A16" s="5">
        <v>17854895823</v>
      </c>
      <c r="B16" s="6">
        <v>44678</v>
      </c>
      <c r="C16" s="6">
        <v>44679</v>
      </c>
      <c r="D16" s="4">
        <v>147</v>
      </c>
      <c r="E16" s="4" t="str">
        <f>VLOOKUP(A16,HOP!A:L,12,0)</f>
        <v>147.00</v>
      </c>
      <c r="F16" s="4" t="str">
        <f>VLOOKUP(A16,HOP!A:C,3,0)</f>
        <v>2526710</v>
      </c>
      <c r="G16" s="4">
        <f t="shared" si="0"/>
        <v>0</v>
      </c>
      <c r="H16" s="4" t="str">
        <f t="shared" si="1"/>
        <v>，2526710</v>
      </c>
      <c r="I16" s="4" t="str">
        <f>VLOOKUP(A16,HOP!A:U,21,0)</f>
        <v>直连</v>
      </c>
    </row>
    <row r="17" s="4" customFormat="1" spans="1:9">
      <c r="A17" s="5">
        <v>17855244411</v>
      </c>
      <c r="B17" s="6">
        <v>44678</v>
      </c>
      <c r="C17" s="6">
        <v>44679</v>
      </c>
      <c r="D17" s="4">
        <v>163</v>
      </c>
      <c r="E17" s="4" t="str">
        <f>VLOOKUP(A17,HOP!A:L,12,0)</f>
        <v>163.00</v>
      </c>
      <c r="F17" s="4" t="str">
        <f>VLOOKUP(A17,HOP!A:C,3,0)</f>
        <v>2526776</v>
      </c>
      <c r="G17" s="4">
        <f t="shared" si="0"/>
        <v>0</v>
      </c>
      <c r="H17" s="4" t="str">
        <f t="shared" si="1"/>
        <v>，2526776</v>
      </c>
      <c r="I17" s="4" t="str">
        <f>VLOOKUP(A17,HOP!A:U,21,0)</f>
        <v>直连</v>
      </c>
    </row>
    <row r="18" s="4" customFormat="1" spans="1:9">
      <c r="A18" s="5">
        <v>17855333649</v>
      </c>
      <c r="B18" s="6">
        <v>44678</v>
      </c>
      <c r="C18" s="6">
        <v>44679</v>
      </c>
      <c r="D18" s="4">
        <v>265</v>
      </c>
      <c r="E18" s="4" t="str">
        <f>VLOOKUP(A18,HOP!A:L,12,0)</f>
        <v>265.00</v>
      </c>
      <c r="F18" s="4" t="str">
        <f>VLOOKUP(A18,HOP!A:C,3,0)</f>
        <v>2526807</v>
      </c>
      <c r="G18" s="4">
        <f t="shared" si="0"/>
        <v>0</v>
      </c>
      <c r="H18" s="4" t="str">
        <f t="shared" si="1"/>
        <v>，2526807</v>
      </c>
      <c r="I18" s="4" t="str">
        <f>VLOOKUP(A18,HOP!A:U,21,0)</f>
        <v>直连</v>
      </c>
    </row>
    <row r="19" s="4" customFormat="1" spans="1:9">
      <c r="A19" s="5">
        <v>17855341029</v>
      </c>
      <c r="B19" s="6">
        <v>44678</v>
      </c>
      <c r="C19" s="6">
        <v>44679</v>
      </c>
      <c r="D19" s="4">
        <v>262</v>
      </c>
      <c r="E19" s="4" t="str">
        <f>VLOOKUP(A19,HOP!A:L,12,0)</f>
        <v>262.00</v>
      </c>
      <c r="F19" s="4" t="str">
        <f>VLOOKUP(A19,HOP!A:C,3,0)</f>
        <v>2526837</v>
      </c>
      <c r="G19" s="4">
        <f t="shared" si="0"/>
        <v>0</v>
      </c>
      <c r="H19" s="4" t="str">
        <f t="shared" si="1"/>
        <v>，2526837</v>
      </c>
      <c r="I19" s="4" t="str">
        <f>VLOOKUP(A19,HOP!A:U,21,0)</f>
        <v>直连</v>
      </c>
    </row>
    <row r="20" s="4" customFormat="1" spans="1:9">
      <c r="A20" s="5">
        <v>17855461488</v>
      </c>
      <c r="B20" s="6">
        <v>44678</v>
      </c>
      <c r="C20" s="6">
        <v>44679</v>
      </c>
      <c r="D20" s="4">
        <v>186</v>
      </c>
      <c r="E20" s="4" t="str">
        <f>VLOOKUP(A20,HOP!A:L,12,0)</f>
        <v>186.00</v>
      </c>
      <c r="F20" s="4" t="str">
        <f>VLOOKUP(A20,HOP!A:C,3,0)</f>
        <v>2526860</v>
      </c>
      <c r="G20" s="4">
        <f t="shared" si="0"/>
        <v>0</v>
      </c>
      <c r="H20" s="4" t="str">
        <f t="shared" si="1"/>
        <v>，2526860</v>
      </c>
      <c r="I20" s="4" t="str">
        <f>VLOOKUP(A20,HOP!A:U,21,0)</f>
        <v>直连</v>
      </c>
    </row>
    <row r="21" s="4" customFormat="1" spans="1:9">
      <c r="A21" s="5">
        <v>17855546072</v>
      </c>
      <c r="B21" s="6">
        <v>44678</v>
      </c>
      <c r="C21" s="6">
        <v>44679</v>
      </c>
      <c r="D21" s="4">
        <v>530</v>
      </c>
      <c r="E21" s="4" t="str">
        <f>VLOOKUP(A21,HOP!A:L,12,0)</f>
        <v>530.00</v>
      </c>
      <c r="F21" s="4" t="str">
        <f>VLOOKUP(A21,HOP!A:C,3,0)</f>
        <v>2526889</v>
      </c>
      <c r="G21" s="4">
        <f t="shared" si="0"/>
        <v>0</v>
      </c>
      <c r="H21" s="4" t="str">
        <f t="shared" si="1"/>
        <v>，2526889</v>
      </c>
      <c r="I21" s="4" t="str">
        <f>VLOOKUP(A21,HOP!A:U,21,0)</f>
        <v>直连</v>
      </c>
    </row>
    <row r="22" s="4" customFormat="1" spans="1:9">
      <c r="A22" s="5">
        <v>17856604461</v>
      </c>
      <c r="B22" s="6">
        <v>44678</v>
      </c>
      <c r="C22" s="6">
        <v>44679</v>
      </c>
      <c r="D22" s="4">
        <v>128</v>
      </c>
      <c r="E22" s="4" t="str">
        <f>VLOOKUP(A22,HOP!A:L,12,0)</f>
        <v>128.00</v>
      </c>
      <c r="F22" s="4" t="str">
        <f>VLOOKUP(A22,HOP!A:C,3,0)</f>
        <v>2527352</v>
      </c>
      <c r="G22" s="4">
        <f t="shared" si="0"/>
        <v>0</v>
      </c>
      <c r="H22" s="4" t="str">
        <f t="shared" si="1"/>
        <v>，2527352</v>
      </c>
      <c r="I22" s="4" t="str">
        <f>VLOOKUP(A22,HOP!A:U,21,0)</f>
        <v>直连</v>
      </c>
    </row>
    <row r="24" spans="4:4">
      <c r="D24" s="4">
        <f>SUM(D2:D23)</f>
        <v>4083</v>
      </c>
    </row>
    <row r="25" spans="4:4">
      <c r="D25" s="4" t="s">
        <v>106</v>
      </c>
    </row>
    <row r="29" spans="1:1">
      <c r="A29" s="4" t="s">
        <v>107</v>
      </c>
    </row>
    <row r="30" spans="1:1">
      <c r="A30" s="4" t="s">
        <v>108</v>
      </c>
    </row>
  </sheetData>
  <autoFilter ref="A1:XFD24">
    <filterColumn colId="3">
      <filters blank="1">
        <filter val="390"/>
        <filter val="262"/>
        <filter val="362"/>
        <filter val="163"/>
        <filter val="324"/>
        <filter val="265"/>
        <filter val="326"/>
        <filter val="128"/>
        <filter val="530"/>
        <filter val="374"/>
        <filter val="438"/>
        <filter val="82"/>
        <filter val="4083"/>
        <filter val="106"/>
        <filter val="186"/>
        <filter val="1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</row>
    <row r="2" s="1" customFormat="1" spans="1:21">
      <c r="A2" s="3">
        <v>17856604461</v>
      </c>
      <c r="B2" s="1" t="s">
        <v>127</v>
      </c>
      <c r="C2" s="1" t="s">
        <v>128</v>
      </c>
      <c r="D2" s="1" t="s">
        <v>129</v>
      </c>
      <c r="E2" s="1" t="s">
        <v>104</v>
      </c>
      <c r="F2" s="1" t="s">
        <v>127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</row>
    <row r="3" s="1" customFormat="1" spans="1:21">
      <c r="A3" s="3">
        <v>17855546072</v>
      </c>
      <c r="B3" s="1" t="s">
        <v>127</v>
      </c>
      <c r="C3" s="1" t="s">
        <v>142</v>
      </c>
      <c r="D3" s="1" t="s">
        <v>143</v>
      </c>
      <c r="E3" s="1" t="s">
        <v>144</v>
      </c>
      <c r="F3" s="1" t="s">
        <v>127</v>
      </c>
      <c r="G3" s="1" t="s">
        <v>130</v>
      </c>
      <c r="H3" s="1" t="s">
        <v>131</v>
      </c>
      <c r="I3" s="1" t="s">
        <v>145</v>
      </c>
      <c r="J3" s="1" t="s">
        <v>133</v>
      </c>
      <c r="K3" s="1" t="s">
        <v>145</v>
      </c>
      <c r="L3" s="1" t="s">
        <v>145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146</v>
      </c>
      <c r="S3" s="1" t="s">
        <v>139</v>
      </c>
      <c r="T3" s="1" t="s">
        <v>140</v>
      </c>
      <c r="U3" s="1" t="s">
        <v>141</v>
      </c>
    </row>
    <row r="4" s="1" customFormat="1" spans="1:21">
      <c r="A4" s="3">
        <v>17855461488</v>
      </c>
      <c r="B4" s="1" t="s">
        <v>127</v>
      </c>
      <c r="C4" s="1" t="s">
        <v>147</v>
      </c>
      <c r="D4" s="1" t="s">
        <v>148</v>
      </c>
      <c r="E4" s="1" t="s">
        <v>98</v>
      </c>
      <c r="F4" s="1" t="s">
        <v>127</v>
      </c>
      <c r="G4" s="1" t="s">
        <v>130</v>
      </c>
      <c r="H4" s="1" t="s">
        <v>131</v>
      </c>
      <c r="I4" s="1" t="s">
        <v>149</v>
      </c>
      <c r="J4" s="1" t="s">
        <v>133</v>
      </c>
      <c r="K4" s="1" t="s">
        <v>149</v>
      </c>
      <c r="L4" s="1" t="s">
        <v>149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150</v>
      </c>
      <c r="S4" s="1" t="s">
        <v>139</v>
      </c>
      <c r="T4" s="1" t="s">
        <v>140</v>
      </c>
      <c r="U4" s="1" t="s">
        <v>141</v>
      </c>
    </row>
    <row r="5" s="1" customFormat="1" spans="1:21">
      <c r="A5" s="3">
        <v>17855341029</v>
      </c>
      <c r="B5" s="1" t="s">
        <v>127</v>
      </c>
      <c r="C5" s="1" t="s">
        <v>151</v>
      </c>
      <c r="D5" s="1" t="s">
        <v>152</v>
      </c>
      <c r="E5" s="1" t="s">
        <v>153</v>
      </c>
      <c r="F5" s="1" t="s">
        <v>127</v>
      </c>
      <c r="G5" s="1" t="s">
        <v>130</v>
      </c>
      <c r="H5" s="1" t="s">
        <v>131</v>
      </c>
      <c r="I5" s="1" t="s">
        <v>154</v>
      </c>
      <c r="J5" s="1" t="s">
        <v>133</v>
      </c>
      <c r="K5" s="1" t="s">
        <v>154</v>
      </c>
      <c r="L5" s="1" t="s">
        <v>154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155</v>
      </c>
      <c r="S5" s="1" t="s">
        <v>139</v>
      </c>
      <c r="T5" s="1" t="s">
        <v>140</v>
      </c>
      <c r="U5" s="1" t="s">
        <v>141</v>
      </c>
    </row>
    <row r="6" s="1" customFormat="1" spans="1:21">
      <c r="A6" s="3">
        <v>17855333649</v>
      </c>
      <c r="B6" s="1" t="s">
        <v>127</v>
      </c>
      <c r="C6" s="1" t="s">
        <v>156</v>
      </c>
      <c r="D6" s="1" t="s">
        <v>143</v>
      </c>
      <c r="E6" s="1" t="s">
        <v>157</v>
      </c>
      <c r="F6" s="1" t="s">
        <v>127</v>
      </c>
      <c r="G6" s="1" t="s">
        <v>130</v>
      </c>
      <c r="H6" s="1" t="s">
        <v>131</v>
      </c>
      <c r="I6" s="1" t="s">
        <v>158</v>
      </c>
      <c r="J6" s="1" t="s">
        <v>133</v>
      </c>
      <c r="K6" s="1" t="s">
        <v>158</v>
      </c>
      <c r="L6" s="1" t="s">
        <v>158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159</v>
      </c>
      <c r="S6" s="1" t="s">
        <v>139</v>
      </c>
      <c r="T6" s="1" t="s">
        <v>140</v>
      </c>
      <c r="U6" s="1" t="s">
        <v>141</v>
      </c>
    </row>
    <row r="7" s="1" customFormat="1" spans="1:21">
      <c r="A7" s="3">
        <v>17855244411</v>
      </c>
      <c r="B7" s="1" t="s">
        <v>127</v>
      </c>
      <c r="C7" s="1" t="s">
        <v>160</v>
      </c>
      <c r="D7" s="1" t="s">
        <v>161</v>
      </c>
      <c r="E7" s="1" t="s">
        <v>86</v>
      </c>
      <c r="F7" s="1" t="s">
        <v>127</v>
      </c>
      <c r="G7" s="1" t="s">
        <v>130</v>
      </c>
      <c r="H7" s="1" t="s">
        <v>131</v>
      </c>
      <c r="I7" s="1" t="s">
        <v>162</v>
      </c>
      <c r="J7" s="1" t="s">
        <v>133</v>
      </c>
      <c r="K7" s="1" t="s">
        <v>162</v>
      </c>
      <c r="L7" s="1" t="s">
        <v>162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163</v>
      </c>
      <c r="S7" s="1" t="s">
        <v>139</v>
      </c>
      <c r="T7" s="1" t="s">
        <v>140</v>
      </c>
      <c r="U7" s="1" t="s">
        <v>141</v>
      </c>
    </row>
    <row r="8" s="1" customFormat="1" spans="1:21">
      <c r="A8" s="3">
        <v>17854895823</v>
      </c>
      <c r="B8" s="1" t="s">
        <v>127</v>
      </c>
      <c r="C8" s="1" t="s">
        <v>164</v>
      </c>
      <c r="D8" s="1" t="s">
        <v>165</v>
      </c>
      <c r="E8" s="1" t="s">
        <v>82</v>
      </c>
      <c r="F8" s="1" t="s">
        <v>127</v>
      </c>
      <c r="G8" s="1" t="s">
        <v>130</v>
      </c>
      <c r="H8" s="1" t="s">
        <v>131</v>
      </c>
      <c r="I8" s="1" t="s">
        <v>166</v>
      </c>
      <c r="J8" s="1" t="s">
        <v>133</v>
      </c>
      <c r="K8" s="1" t="s">
        <v>166</v>
      </c>
      <c r="L8" s="1" t="s">
        <v>166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167</v>
      </c>
      <c r="S8" s="1" t="s">
        <v>139</v>
      </c>
      <c r="T8" s="1" t="s">
        <v>140</v>
      </c>
      <c r="U8" s="1" t="s">
        <v>141</v>
      </c>
    </row>
    <row r="9" s="1" customFormat="1" spans="1:21">
      <c r="A9" s="3">
        <v>17852317364</v>
      </c>
      <c r="B9" s="1" t="s">
        <v>127</v>
      </c>
      <c r="C9" s="1" t="s">
        <v>168</v>
      </c>
      <c r="D9" s="1" t="s">
        <v>129</v>
      </c>
      <c r="E9" s="1" t="s">
        <v>78</v>
      </c>
      <c r="F9" s="1" t="s">
        <v>127</v>
      </c>
      <c r="G9" s="1" t="s">
        <v>130</v>
      </c>
      <c r="H9" s="1" t="s">
        <v>131</v>
      </c>
      <c r="I9" s="1" t="s">
        <v>169</v>
      </c>
      <c r="J9" s="1" t="s">
        <v>133</v>
      </c>
      <c r="K9" s="1" t="s">
        <v>169</v>
      </c>
      <c r="L9" s="1" t="s">
        <v>169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170</v>
      </c>
      <c r="S9" s="1" t="s">
        <v>139</v>
      </c>
      <c r="T9" s="1" t="s">
        <v>140</v>
      </c>
      <c r="U9" s="1" t="s">
        <v>141</v>
      </c>
    </row>
    <row r="10" s="1" customFormat="1" spans="1:21">
      <c r="A10" s="3">
        <v>17852289889</v>
      </c>
      <c r="B10" s="1" t="s">
        <v>127</v>
      </c>
      <c r="C10" s="1" t="s">
        <v>171</v>
      </c>
      <c r="D10" s="1" t="s">
        <v>172</v>
      </c>
      <c r="E10" s="1" t="s">
        <v>74</v>
      </c>
      <c r="F10" s="1" t="s">
        <v>127</v>
      </c>
      <c r="G10" s="1" t="s">
        <v>130</v>
      </c>
      <c r="H10" s="1" t="s">
        <v>131</v>
      </c>
      <c r="I10" s="1" t="s">
        <v>135</v>
      </c>
      <c r="J10" s="1" t="s">
        <v>133</v>
      </c>
      <c r="K10" s="1" t="s">
        <v>135</v>
      </c>
      <c r="L10" s="1" t="s">
        <v>135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173</v>
      </c>
      <c r="S10" s="1" t="s">
        <v>139</v>
      </c>
      <c r="T10" s="1" t="s">
        <v>140</v>
      </c>
      <c r="U10" s="1" t="s">
        <v>141</v>
      </c>
    </row>
    <row r="11" s="1" customFormat="1" spans="1:21">
      <c r="A11" s="3">
        <v>17852274634</v>
      </c>
      <c r="B11" s="1" t="s">
        <v>127</v>
      </c>
      <c r="C11" s="1" t="s">
        <v>174</v>
      </c>
      <c r="D11" s="1" t="s">
        <v>172</v>
      </c>
      <c r="E11" s="1" t="s">
        <v>72</v>
      </c>
      <c r="F11" s="1" t="s">
        <v>127</v>
      </c>
      <c r="G11" s="1" t="s">
        <v>130</v>
      </c>
      <c r="H11" s="1" t="s">
        <v>131</v>
      </c>
      <c r="I11" s="1" t="s">
        <v>135</v>
      </c>
      <c r="J11" s="1" t="s">
        <v>133</v>
      </c>
      <c r="K11" s="1" t="s">
        <v>135</v>
      </c>
      <c r="L11" s="1" t="s">
        <v>135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175</v>
      </c>
      <c r="S11" s="1" t="s">
        <v>139</v>
      </c>
      <c r="T11" s="1" t="s">
        <v>140</v>
      </c>
      <c r="U11" s="1" t="s">
        <v>141</v>
      </c>
    </row>
    <row r="12" s="1" customFormat="1" spans="1:21">
      <c r="A12" s="3">
        <v>17851991031</v>
      </c>
      <c r="B12" s="1" t="s">
        <v>127</v>
      </c>
      <c r="C12" s="1" t="s">
        <v>176</v>
      </c>
      <c r="D12" s="1" t="s">
        <v>177</v>
      </c>
      <c r="E12" s="1" t="s">
        <v>67</v>
      </c>
      <c r="F12" s="1" t="s">
        <v>127</v>
      </c>
      <c r="G12" s="1" t="s">
        <v>130</v>
      </c>
      <c r="H12" s="1" t="s">
        <v>131</v>
      </c>
      <c r="I12" s="1" t="s">
        <v>178</v>
      </c>
      <c r="J12" s="1" t="s">
        <v>133</v>
      </c>
      <c r="K12" s="1" t="s">
        <v>178</v>
      </c>
      <c r="L12" s="1" t="s">
        <v>178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137</v>
      </c>
      <c r="R12" s="1" t="s">
        <v>179</v>
      </c>
      <c r="S12" s="1" t="s">
        <v>139</v>
      </c>
      <c r="T12" s="1" t="s">
        <v>140</v>
      </c>
      <c r="U12" s="1" t="s">
        <v>141</v>
      </c>
    </row>
    <row r="13" s="1" customFormat="1" spans="1:21">
      <c r="A13" s="3">
        <v>17851827739</v>
      </c>
      <c r="B13" s="1" t="s">
        <v>127</v>
      </c>
      <c r="C13" s="1" t="s">
        <v>180</v>
      </c>
      <c r="D13" s="1" t="s">
        <v>181</v>
      </c>
      <c r="E13" s="1" t="s">
        <v>182</v>
      </c>
      <c r="F13" s="1" t="s">
        <v>127</v>
      </c>
      <c r="G13" s="1" t="s">
        <v>130</v>
      </c>
      <c r="H13" s="1" t="s">
        <v>131</v>
      </c>
      <c r="I13" s="1" t="s">
        <v>183</v>
      </c>
      <c r="J13" s="1" t="s">
        <v>133</v>
      </c>
      <c r="K13" s="1" t="s">
        <v>183</v>
      </c>
      <c r="L13" s="1" t="s">
        <v>183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137</v>
      </c>
      <c r="R13" s="1" t="s">
        <v>184</v>
      </c>
      <c r="S13" s="1" t="s">
        <v>139</v>
      </c>
      <c r="T13" s="1" t="s">
        <v>140</v>
      </c>
      <c r="U13" s="1" t="s">
        <v>141</v>
      </c>
    </row>
    <row r="14" s="1" customFormat="1" spans="1:21">
      <c r="A14" s="3">
        <v>17851822516</v>
      </c>
      <c r="B14" s="1" t="s">
        <v>127</v>
      </c>
      <c r="C14" s="1" t="s">
        <v>185</v>
      </c>
      <c r="D14" s="1" t="s">
        <v>181</v>
      </c>
      <c r="E14" s="1" t="s">
        <v>182</v>
      </c>
      <c r="F14" s="1" t="s">
        <v>127</v>
      </c>
      <c r="G14" s="1" t="s">
        <v>130</v>
      </c>
      <c r="H14" s="1" t="s">
        <v>131</v>
      </c>
      <c r="I14" s="1" t="s">
        <v>183</v>
      </c>
      <c r="J14" s="1" t="s">
        <v>133</v>
      </c>
      <c r="K14" s="1" t="s">
        <v>183</v>
      </c>
      <c r="L14" s="1" t="s">
        <v>135</v>
      </c>
      <c r="M14" s="1" t="s">
        <v>186</v>
      </c>
      <c r="N14" s="1" t="s">
        <v>186</v>
      </c>
      <c r="O14" s="1" t="s">
        <v>135</v>
      </c>
      <c r="P14" s="1" t="s">
        <v>136</v>
      </c>
      <c r="Q14" s="1" t="s">
        <v>137</v>
      </c>
      <c r="R14" s="1" t="s">
        <v>187</v>
      </c>
      <c r="S14" s="1" t="s">
        <v>139</v>
      </c>
      <c r="T14" s="1" t="s">
        <v>140</v>
      </c>
      <c r="U14" s="1" t="s">
        <v>141</v>
      </c>
    </row>
    <row r="15" s="1" customFormat="1" spans="1:21">
      <c r="A15" s="3">
        <v>17851703957</v>
      </c>
      <c r="B15" s="1" t="s">
        <v>127</v>
      </c>
      <c r="C15" s="1" t="s">
        <v>188</v>
      </c>
      <c r="D15" s="1" t="s">
        <v>189</v>
      </c>
      <c r="E15" s="1" t="s">
        <v>190</v>
      </c>
      <c r="F15" s="1" t="s">
        <v>127</v>
      </c>
      <c r="G15" s="1" t="s">
        <v>130</v>
      </c>
      <c r="H15" s="1" t="s">
        <v>131</v>
      </c>
      <c r="I15" s="1" t="s">
        <v>191</v>
      </c>
      <c r="J15" s="1" t="s">
        <v>133</v>
      </c>
      <c r="K15" s="1" t="s">
        <v>191</v>
      </c>
      <c r="L15" s="1" t="s">
        <v>191</v>
      </c>
      <c r="M15" s="1" t="s">
        <v>134</v>
      </c>
      <c r="N15" s="1" t="s">
        <v>134</v>
      </c>
      <c r="O15" s="1" t="s">
        <v>135</v>
      </c>
      <c r="P15" s="1" t="s">
        <v>136</v>
      </c>
      <c r="Q15" s="1" t="s">
        <v>137</v>
      </c>
      <c r="R15" s="1" t="s">
        <v>192</v>
      </c>
      <c r="S15" s="1" t="s">
        <v>139</v>
      </c>
      <c r="T15" s="1" t="s">
        <v>140</v>
      </c>
      <c r="U15" s="1" t="s">
        <v>141</v>
      </c>
    </row>
    <row r="16" s="1" customFormat="1" spans="1:21">
      <c r="A16" s="3">
        <v>17849380829</v>
      </c>
      <c r="B16" s="1" t="s">
        <v>193</v>
      </c>
      <c r="C16" s="1" t="s">
        <v>194</v>
      </c>
      <c r="D16" s="1" t="s">
        <v>148</v>
      </c>
      <c r="E16" s="1" t="s">
        <v>54</v>
      </c>
      <c r="F16" s="1" t="s">
        <v>193</v>
      </c>
      <c r="G16" s="1" t="s">
        <v>130</v>
      </c>
      <c r="H16" s="1" t="s">
        <v>131</v>
      </c>
      <c r="I16" s="1" t="s">
        <v>195</v>
      </c>
      <c r="J16" s="1" t="s">
        <v>133</v>
      </c>
      <c r="K16" s="1" t="s">
        <v>195</v>
      </c>
      <c r="L16" s="1" t="s">
        <v>195</v>
      </c>
      <c r="M16" s="1" t="s">
        <v>134</v>
      </c>
      <c r="N16" s="1" t="s">
        <v>134</v>
      </c>
      <c r="O16" s="1" t="s">
        <v>135</v>
      </c>
      <c r="P16" s="1" t="s">
        <v>136</v>
      </c>
      <c r="Q16" s="1" t="s">
        <v>137</v>
      </c>
      <c r="R16" s="1" t="s">
        <v>196</v>
      </c>
      <c r="S16" s="1" t="s">
        <v>139</v>
      </c>
      <c r="T16" s="1" t="s">
        <v>140</v>
      </c>
      <c r="U16" s="1" t="s">
        <v>141</v>
      </c>
    </row>
    <row r="17" s="1" customFormat="1" spans="1:21">
      <c r="A17" s="3">
        <v>17843750669</v>
      </c>
      <c r="B17" s="1" t="s">
        <v>197</v>
      </c>
      <c r="C17" s="1" t="s">
        <v>198</v>
      </c>
      <c r="D17" s="1" t="s">
        <v>199</v>
      </c>
      <c r="E17" s="1" t="s">
        <v>200</v>
      </c>
      <c r="F17" s="1" t="s">
        <v>193</v>
      </c>
      <c r="G17" s="1" t="s">
        <v>130</v>
      </c>
      <c r="H17" s="1" t="s">
        <v>131</v>
      </c>
      <c r="I17" s="1" t="s">
        <v>135</v>
      </c>
      <c r="J17" s="1" t="s">
        <v>133</v>
      </c>
      <c r="K17" s="1" t="s">
        <v>135</v>
      </c>
      <c r="L17" s="1" t="s">
        <v>135</v>
      </c>
      <c r="M17" s="1" t="s">
        <v>134</v>
      </c>
      <c r="N17" s="1" t="s">
        <v>134</v>
      </c>
      <c r="O17" s="1" t="s">
        <v>135</v>
      </c>
      <c r="P17" s="1" t="s">
        <v>136</v>
      </c>
      <c r="Q17" s="1" t="s">
        <v>137</v>
      </c>
      <c r="R17" s="1" t="s">
        <v>201</v>
      </c>
      <c r="S17" s="1" t="s">
        <v>139</v>
      </c>
      <c r="T17" s="1" t="s">
        <v>140</v>
      </c>
      <c r="U17" s="1" t="s">
        <v>141</v>
      </c>
    </row>
    <row r="18" s="1" customFormat="1" spans="1:21">
      <c r="A18" s="3">
        <v>17843525293</v>
      </c>
      <c r="B18" s="1" t="s">
        <v>202</v>
      </c>
      <c r="C18" s="1" t="s">
        <v>203</v>
      </c>
      <c r="D18" s="1" t="s">
        <v>204</v>
      </c>
      <c r="E18" s="1" t="s">
        <v>205</v>
      </c>
      <c r="F18" s="1" t="s">
        <v>127</v>
      </c>
      <c r="G18" s="1" t="s">
        <v>130</v>
      </c>
      <c r="H18" s="1" t="s">
        <v>131</v>
      </c>
      <c r="I18" s="1" t="s">
        <v>206</v>
      </c>
      <c r="J18" s="1" t="s">
        <v>133</v>
      </c>
      <c r="K18" s="1" t="s">
        <v>206</v>
      </c>
      <c r="L18" s="1" t="s">
        <v>206</v>
      </c>
      <c r="M18" s="1" t="s">
        <v>134</v>
      </c>
      <c r="N18" s="1" t="s">
        <v>134</v>
      </c>
      <c r="O18" s="1" t="s">
        <v>135</v>
      </c>
      <c r="P18" s="1" t="s">
        <v>136</v>
      </c>
      <c r="Q18" s="1" t="s">
        <v>137</v>
      </c>
      <c r="R18" s="1" t="s">
        <v>207</v>
      </c>
      <c r="S18" s="1" t="s">
        <v>139</v>
      </c>
      <c r="T18" s="1" t="s">
        <v>140</v>
      </c>
      <c r="U18" s="1" t="s">
        <v>141</v>
      </c>
    </row>
    <row r="19" s="1" customFormat="1" spans="1:21">
      <c r="A19" s="3">
        <v>17837482854</v>
      </c>
      <c r="B19" s="1" t="s">
        <v>208</v>
      </c>
      <c r="C19" s="1" t="s">
        <v>209</v>
      </c>
      <c r="D19" s="1" t="s">
        <v>199</v>
      </c>
      <c r="E19" s="1" t="s">
        <v>210</v>
      </c>
      <c r="F19" s="1" t="s">
        <v>193</v>
      </c>
      <c r="G19" s="1" t="s">
        <v>130</v>
      </c>
      <c r="H19" s="1" t="s">
        <v>131</v>
      </c>
      <c r="I19" s="1" t="s">
        <v>211</v>
      </c>
      <c r="J19" s="1" t="s">
        <v>133</v>
      </c>
      <c r="K19" s="1" t="s">
        <v>211</v>
      </c>
      <c r="L19" s="1" t="s">
        <v>211</v>
      </c>
      <c r="M19" s="1" t="s">
        <v>134</v>
      </c>
      <c r="N19" s="1" t="s">
        <v>134</v>
      </c>
      <c r="O19" s="1" t="s">
        <v>135</v>
      </c>
      <c r="P19" s="1" t="s">
        <v>136</v>
      </c>
      <c r="Q19" s="1" t="s">
        <v>137</v>
      </c>
      <c r="R19" s="1" t="s">
        <v>212</v>
      </c>
      <c r="S19" s="1" t="s">
        <v>139</v>
      </c>
      <c r="T19" s="1" t="s">
        <v>140</v>
      </c>
      <c r="U19" s="1" t="s">
        <v>141</v>
      </c>
    </row>
    <row r="20" s="1" customFormat="1" spans="1:21">
      <c r="A20" s="3">
        <v>17836806944</v>
      </c>
      <c r="B20" s="1" t="s">
        <v>208</v>
      </c>
      <c r="C20" s="1" t="s">
        <v>213</v>
      </c>
      <c r="D20" s="1" t="s">
        <v>214</v>
      </c>
      <c r="E20" s="1" t="s">
        <v>215</v>
      </c>
      <c r="F20" s="1" t="s">
        <v>193</v>
      </c>
      <c r="G20" s="1" t="s">
        <v>130</v>
      </c>
      <c r="H20" s="1" t="s">
        <v>131</v>
      </c>
      <c r="I20" s="1" t="s">
        <v>216</v>
      </c>
      <c r="J20" s="1" t="s">
        <v>133</v>
      </c>
      <c r="K20" s="1" t="s">
        <v>216</v>
      </c>
      <c r="L20" s="1" t="s">
        <v>216</v>
      </c>
      <c r="M20" s="1" t="s">
        <v>134</v>
      </c>
      <c r="N20" s="1" t="s">
        <v>134</v>
      </c>
      <c r="O20" s="1" t="s">
        <v>135</v>
      </c>
      <c r="P20" s="1" t="s">
        <v>136</v>
      </c>
      <c r="Q20" s="1" t="s">
        <v>137</v>
      </c>
      <c r="R20" s="1" t="s">
        <v>217</v>
      </c>
      <c r="S20" s="1" t="s">
        <v>139</v>
      </c>
      <c r="T20" s="1" t="s">
        <v>140</v>
      </c>
      <c r="U20" s="1" t="s">
        <v>141</v>
      </c>
    </row>
    <row r="21" s="1" customFormat="1" spans="1:21">
      <c r="A21" s="3">
        <v>17828207510</v>
      </c>
      <c r="B21" s="1" t="s">
        <v>218</v>
      </c>
      <c r="C21" s="1" t="s">
        <v>219</v>
      </c>
      <c r="D21" s="1" t="s">
        <v>214</v>
      </c>
      <c r="E21" s="1" t="s">
        <v>220</v>
      </c>
      <c r="F21" s="1" t="s">
        <v>193</v>
      </c>
      <c r="G21" s="1" t="s">
        <v>130</v>
      </c>
      <c r="H21" s="1" t="s">
        <v>131</v>
      </c>
      <c r="I21" s="1" t="s">
        <v>221</v>
      </c>
      <c r="J21" s="1" t="s">
        <v>133</v>
      </c>
      <c r="K21" s="1" t="s">
        <v>221</v>
      </c>
      <c r="L21" s="1" t="s">
        <v>221</v>
      </c>
      <c r="M21" s="1" t="s">
        <v>134</v>
      </c>
      <c r="N21" s="1" t="s">
        <v>134</v>
      </c>
      <c r="O21" s="1" t="s">
        <v>135</v>
      </c>
      <c r="P21" s="1" t="s">
        <v>136</v>
      </c>
      <c r="Q21" s="1" t="s">
        <v>137</v>
      </c>
      <c r="R21" s="1" t="s">
        <v>222</v>
      </c>
      <c r="S21" s="1" t="s">
        <v>139</v>
      </c>
      <c r="T21" s="1" t="s">
        <v>140</v>
      </c>
      <c r="U21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2022-05-13T02:30:45Z</dcterms:created>
  <dcterms:modified xsi:type="dcterms:W3CDTF">2022-05-13T02:36:52Z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C52F16D57D294DE88F1E9B14B79C7C32</vt:lpwstr>
  </property>
  <property fmtid="{D5CDD505-2E9C-101B-9397-08002B2CF9AE}" pid="3" name="KSOProductBuildVer">
    <vt:lpwstr>2052-11.1.0.11636</vt:lpwstr>
  </property>
</Properties>
</file>