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<sst xmlns="http://schemas.openxmlformats.org/spreadsheetml/2006/main" count="929" uniqueCount="366">
  <si>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</si>
  <si>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</si>
  <si>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</si>
  <si>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</si>
  <si>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</si>
  <si>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</si>
  <si>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</si>
  <si>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</si>
  <si>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</si>
  <si>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</si>
  <si>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</si>
  <si>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</si>
  <si>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</si>
  <si>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</si>
  <si>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</si>
  <si>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</si>
  <si>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</si>
  <si>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</si>
  <si>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</si>
  <si>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</si>
  <si>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</si>
  <si>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</si>
  <si>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</si>
  <si>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</si>
  <si>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</si>
  <si>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17698806178	</t>
  </si>
  <si>
    <t>Ctrip</t>
  </si>
  <si>
    <t>正常</t>
  </si>
  <si>
    <t>[null](89920324)</t>
  </si>
  <si>
    <t>HKD</t>
  </si>
  <si>
    <t>CA13030220513HKD</t>
  </si>
  <si>
    <t>未提现</t>
  </si>
  <si>
    <t>携程开票</t>
  </si>
  <si>
    <t xml:space="preserve">	</t>
  </si>
  <si>
    <t xml:space="preserve">17717661332	</t>
  </si>
  <si>
    <t>[杜塞尔多夫]杜塞尔多夫机场灵登酒店(Lindner Hotel Düsseldorf Airport)(55519574)</t>
  </si>
  <si>
    <t>商务房&lt;2人入住&gt;&lt;不退款&gt;&lt;早餐&gt;</t>
  </si>
  <si>
    <t>Provost/Laurianna</t>
  </si>
  <si>
    <t xml:space="preserve">2483931	</t>
  </si>
  <si>
    <t xml:space="preserve">648431315	</t>
  </si>
  <si>
    <t xml:space="preserve">17771591066	</t>
  </si>
  <si>
    <t>[罗马]巴瑟罗阿伦玛堤娜酒店(Barceló Aran Mantegna)(55478358)</t>
  </si>
  <si>
    <t>高级房&lt;2人入住&gt;&lt;不退款&gt;</t>
  </si>
  <si>
    <t>Woolley/Ben,Walsh/Daire</t>
  </si>
  <si>
    <t xml:space="preserve">7317SC031068	</t>
  </si>
  <si>
    <t>退单</t>
  </si>
  <si>
    <t xml:space="preserve">17856838876	</t>
  </si>
  <si>
    <t>[蒂梅丘拉]南海岸酒庄度假村(South Coast Winery Resort and Spa)(70393481)</t>
  </si>
  <si>
    <t>标准房, 1 张特大床, 塔楼 (Romanza Suite in Hotel Tower)&lt;不退款&gt;&lt;2人入住&gt;</t>
  </si>
  <si>
    <t>Kettner/Scott</t>
  </si>
  <si>
    <t xml:space="preserve">2527456	</t>
  </si>
  <si>
    <t xml:space="preserve">67102SD165882	</t>
  </si>
  <si>
    <t xml:space="preserve">17858611020	</t>
  </si>
  <si>
    <t>[迪拜]迪拜阿尔巴沙希尔顿逸林酒店(DoubleTree by Hilton Hotel and Residences Dubai – Al Barsha)(70391174)</t>
  </si>
  <si>
    <t>客房&lt;早餐&gt;&lt;不退款&gt;&lt;2人入住&gt;</t>
  </si>
  <si>
    <t>Tronel Lopin /Alice Marie Madeline</t>
  </si>
  <si>
    <t xml:space="preserve">17876675765	</t>
  </si>
  <si>
    <t>[里斯本]里斯本史诗萨纳酒店(Epic Sana Lisboa Hotel)(68545126)</t>
  </si>
  <si>
    <t>豪华双床房&lt;2人入住&gt;&lt;不退款&gt;&lt;早餐&gt;</t>
  </si>
  <si>
    <t>melloul/leslie</t>
  </si>
  <si>
    <t xml:space="preserve">EXP-1934613993	</t>
  </si>
  <si>
    <t xml:space="preserve">17878173245	</t>
  </si>
  <si>
    <t>[图卢兹]雷蒙德4号图卢兹酒店(Hôtel Raymond 4 Toulouse)(80332073)</t>
  </si>
  <si>
    <t>经典大床房&lt;2人入住&gt;&lt;不退款&gt;</t>
  </si>
  <si>
    <t>Miralles/Jean Luc</t>
  </si>
  <si>
    <t xml:space="preserve">1934756182	</t>
  </si>
  <si>
    <t xml:space="preserve">17878379721	</t>
  </si>
  <si>
    <t>[圣希利斯]布鲁塞尔中心米迪美居酒店(Mercure Hotel Brussels Centre Midi)(55612006)</t>
  </si>
  <si>
    <t>高级双床房&lt;不退款&gt;&lt;2人入住&gt;</t>
  </si>
  <si>
    <t>Moussounghou/Deborah</t>
  </si>
  <si>
    <t xml:space="preserve">7233WE7508	</t>
  </si>
  <si>
    <t xml:space="preserve">17884076513	</t>
  </si>
  <si>
    <t>[瓜卢流斯]多马尼酒店(Hotel Domani)(89920102)</t>
  </si>
  <si>
    <t>标准双人间&lt;2人入住&gt;&lt;不退款&gt;&lt;早餐&gt;</t>
  </si>
  <si>
    <t>Loureiro/Mucio</t>
  </si>
  <si>
    <t xml:space="preserve">336673996	</t>
  </si>
  <si>
    <t xml:space="preserve">17886038094	</t>
  </si>
  <si>
    <t>[劳德代尔堡]劳德代尔堡海洋沙滩宫酒店(Ocean Beach Palace Hotel and Suites Fort Lauderdale)(77366387)</t>
  </si>
  <si>
    <t>单卧室套房&lt;2人入住&gt;&lt;不退款&gt;</t>
  </si>
  <si>
    <t>Coe/Katrina</t>
  </si>
  <si>
    <t xml:space="preserve">R3369264454	</t>
  </si>
  <si>
    <t xml:space="preserve">17890757281	</t>
  </si>
  <si>
    <t>[伊灵]伦敦伊灵宜必思尚品酒店(Ibis Styles London Ealing)(55812529)</t>
  </si>
  <si>
    <t>大号床房&lt;2人入住&gt;&lt;不退款&gt;&lt;早餐&gt;</t>
  </si>
  <si>
    <t>Martin Garcia/Sergio</t>
  </si>
  <si>
    <t xml:space="preserve">17901227803	</t>
  </si>
  <si>
    <t>[河内]河内大宇酒店(Hanoi Daewoo Hotel)(55585944)</t>
  </si>
  <si>
    <t>豪华房&lt;不退款&gt;&lt;2人入住&gt;</t>
  </si>
  <si>
    <t>Lenh /Lap truong ,Lenh /Lap truong</t>
  </si>
  <si>
    <t xml:space="preserve">18306321	</t>
  </si>
  <si>
    <t xml:space="preserve">17902086197	</t>
  </si>
  <si>
    <t>[旺兹沃思]伦敦-旺兹沃思智选假日酒店(Holiday Inn Express London - Wandsworth, an Ihg Hotel)(55414292)</t>
  </si>
  <si>
    <t>双人床房&lt;2人入住&gt;&lt;不退款&gt;&lt;早餐&gt;</t>
  </si>
  <si>
    <t>Yousfi/Yassine</t>
  </si>
  <si>
    <t xml:space="preserve">17902255681	</t>
  </si>
  <si>
    <t>[大阪]哈顿心斋桥长崛通酒店(Hearton Hotel Shinsaibashi Nagahoridouri)(55270055)</t>
  </si>
  <si>
    <t>大床房&lt;2人入住&gt;&lt;不退款&gt;</t>
  </si>
  <si>
    <t>SAWADA/DAIKI</t>
  </si>
  <si>
    <t xml:space="preserve">20220507465936122	</t>
  </si>
  <si>
    <t xml:space="preserve">17907241403	</t>
  </si>
  <si>
    <t>[柏林]柏林酒店(Hotel Berlin)(56140439)</t>
  </si>
  <si>
    <t>标准双床房&lt;2人入住&gt;&lt;不退款&gt;&lt;早餐&gt;</t>
  </si>
  <si>
    <t>Schard/Stefan</t>
  </si>
  <si>
    <t xml:space="preserve">25329246	</t>
  </si>
  <si>
    <t xml:space="preserve">17908242856	</t>
  </si>
  <si>
    <t>[希什利]巴巴罗斯伯因特酒店(Point Hotel Barbaros)(55299511)</t>
  </si>
  <si>
    <t>豪华房&lt;2人入住&gt;&lt;不退款&gt;</t>
  </si>
  <si>
    <t>Maqsood/Haroon</t>
  </si>
  <si>
    <t xml:space="preserve">2543417	</t>
  </si>
  <si>
    <t xml:space="preserve">acknowledge	</t>
  </si>
  <si>
    <t xml:space="preserve">17908973390	</t>
  </si>
  <si>
    <t>[芝加哥]芝加哥瑞士酒店(Swissôtel Chicago)(60513972)</t>
  </si>
  <si>
    <t>城景经典特大床房&lt;2人入住&gt;&lt;不退款&gt;</t>
  </si>
  <si>
    <t>Ramirez/Isai</t>
  </si>
  <si>
    <t xml:space="preserve">17909168127	</t>
  </si>
  <si>
    <t>[井里汶市]阿斯顿井里汶酒店及会议中心(ASTON Cirebon Hotel &amp; Convention Center)(55452262)</t>
  </si>
  <si>
    <t>高级双床房&lt;2人入住&gt;&lt;不退款&gt;&lt;早餐&gt;</t>
  </si>
  <si>
    <t>RASYID/MAHFUDDIN</t>
  </si>
  <si>
    <t xml:space="preserve">RZ-1938944611	</t>
  </si>
  <si>
    <t xml:space="preserve">17909388074	</t>
  </si>
  <si>
    <t>[Mulyaharja]阿斯顿博戈尔霍特尔&amp;雷索特(ASTON Bogor Hotel &amp; Resort)(60467078)</t>
  </si>
  <si>
    <t>豪华一卧室公寓&lt;2人入住&gt;&lt;不退款&gt;&lt;早餐&gt;</t>
  </si>
  <si>
    <t>OKTAVIANI/EKA</t>
  </si>
  <si>
    <t xml:space="preserve">17909567327	</t>
  </si>
  <si>
    <t>[米兰]米兰公爵ME酒店(ME Milan Il Duca)(55414216)</t>
  </si>
  <si>
    <t>莫德房&lt;不退款&gt;&lt;2人入住&gt;</t>
  </si>
  <si>
    <t>Montesano/Jacopo</t>
  </si>
  <si>
    <t xml:space="preserve">2201726237	</t>
  </si>
  <si>
    <t xml:space="preserve">17909584313	</t>
  </si>
  <si>
    <t>[马德里]艾普拉杜尔酒店(Emperador)(55290438)</t>
  </si>
  <si>
    <t>标准双人或双床房&lt;2人入住&gt;&lt;不退款&gt;&lt;早餐&gt;</t>
  </si>
  <si>
    <t>TEITI /nadia</t>
  </si>
  <si>
    <t xml:space="preserve">2544051	</t>
  </si>
  <si>
    <t xml:space="preserve">EX-1939001206-915	</t>
  </si>
  <si>
    <t xml:space="preserve">17909669400	</t>
  </si>
  <si>
    <t>[打横]塔西克马拉雅法维酒店(Favehotel Tasikmalaya)(55812331)</t>
  </si>
  <si>
    <t>清新房&lt;2人入住&gt;&lt;不退款&gt;</t>
  </si>
  <si>
    <t>ilham/afdal</t>
  </si>
  <si>
    <t xml:space="preserve">2544145	</t>
  </si>
  <si>
    <t xml:space="preserve">17909798120	</t>
  </si>
  <si>
    <t>[曼谷]曼谷野餐酒店 - 兰南(SHA Extra Plus)(Picnic Hotel Bangkok - Rang Nam(SHA Extra Plus))(55465149)</t>
  </si>
  <si>
    <t>标准双人房&lt;2人入住&gt;&lt;不退款&gt;</t>
  </si>
  <si>
    <t>jandong/Phanthira</t>
  </si>
  <si>
    <t xml:space="preserve">17912390194	</t>
  </si>
  <si>
    <t>[圣路易斯]大道公园酒店(Boulevard Park Hotel)(90389546)</t>
  </si>
  <si>
    <t>YUN/SANG WOO</t>
  </si>
  <si>
    <t xml:space="preserve">17912442645	</t>
  </si>
  <si>
    <t>[格雷斯]伦敦瑟罗克M25宜必思酒店(Ibis London Thurrock M25)(80332332)</t>
  </si>
  <si>
    <t>roberts/stephen</t>
  </si>
  <si>
    <t xml:space="preserve">17912519871	</t>
  </si>
  <si>
    <t>[伊斯坦布尔]绿色公园潘迪克酒店(The Green Park Pendik)(60494090)</t>
  </si>
  <si>
    <t>园景房&lt;2人入住&gt;&lt;不退款&gt;</t>
  </si>
  <si>
    <t>Suetcue/Mustafa,Suetcue/Sibel</t>
  </si>
  <si>
    <t xml:space="preserve">109229500	</t>
  </si>
  <si>
    <t xml:space="preserve">17912719180	</t>
  </si>
  <si>
    <t>[棉兰]棉兰帕曼酒店(Favehotel S. Parman Medan)(55768350)</t>
  </si>
  <si>
    <t>高级房&lt;2人入住&gt;&lt;不退款&gt;&lt;早餐&gt;</t>
  </si>
  <si>
    <t>jovita/tiffany</t>
  </si>
  <si>
    <t xml:space="preserve">2544554	</t>
  </si>
  <si>
    <t>，</t>
  </si>
  <si>
    <t xml:space="preserve"> 本期扣款2.2</t>
  </si>
  <si>
    <t xml:space="preserve"> 31055.8 HKD</t>
  </si>
  <si>
    <t>A220513110814481</t>
  </si>
  <si>
    <t>总计：31055.8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</si>
  <si>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</si>
  <si>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</si>
  <si>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</si>
  <si>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</si>
  <si>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</si>
  <si>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</si>
  <si>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</si>
  <si>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</si>
  <si>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</si>
  <si>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</si>
  <si>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</si>
  <si>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</si>
  <si>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</si>
  <si>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</si>
  <si>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</si>
  <si>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</si>
  <si>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</si>
  <si>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</si>
  <si>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2022-05-09</t>
  </si>
  <si>
    <t>2544554</t>
  </si>
  <si>
    <t>棉兰帕曼酒店</t>
  </si>
  <si>
    <t>jovita tiffany</t>
  </si>
  <si>
    <t>2022-05-10</t>
  </si>
  <si>
    <t>退房日周结</t>
  </si>
  <si>
    <t>135.28</t>
  </si>
  <si>
    <t>159.00</t>
  </si>
  <si>
    <t>0</t>
  </si>
  <si>
    <t>0.00</t>
  </si>
  <si>
    <t>携程汇智国际直连</t>
  </si>
  <si>
    <t>925</t>
  </si>
  <si>
    <t>2022-05-09 22:29:55</t>
  </si>
  <si>
    <t>否</t>
  </si>
  <si>
    <t>汇智国际旅游发展有限公司</t>
  </si>
  <si>
    <t>直连</t>
  </si>
  <si>
    <t>2544468</t>
  </si>
  <si>
    <t>绿色公园潘迪克酒店</t>
  </si>
  <si>
    <t>Suetcue Mustafa,Suetcue Sibel</t>
  </si>
  <si>
    <t>337.77</t>
  </si>
  <si>
    <t>397.00</t>
  </si>
  <si>
    <t>2022-05-09 21:45:18</t>
  </si>
  <si>
    <t>2544433</t>
  </si>
  <si>
    <t>IBIS LONDON THURROCK M25</t>
  </si>
  <si>
    <t>roberts stephen</t>
  </si>
  <si>
    <t>954.60</t>
  </si>
  <si>
    <t>1122.00</t>
  </si>
  <si>
    <t>2022-05-09 21:10:56</t>
  </si>
  <si>
    <t>2544420</t>
  </si>
  <si>
    <t>大道公園酒店</t>
  </si>
  <si>
    <t>YUN SANG WOO</t>
  </si>
  <si>
    <t>193.13</t>
  </si>
  <si>
    <t>227.00</t>
  </si>
  <si>
    <t>2022-05-09 21:04:24</t>
  </si>
  <si>
    <t>2544280</t>
  </si>
  <si>
    <t>曼谷野餐酒店曼谷</t>
  </si>
  <si>
    <t>jandong Phanthira</t>
  </si>
  <si>
    <t>168.46</t>
  </si>
  <si>
    <t>198.00</t>
  </si>
  <si>
    <t>2022-05-09 19:36:26</t>
  </si>
  <si>
    <t>2544145</t>
  </si>
  <si>
    <t>塔西克马拉雅法维酒店</t>
  </si>
  <si>
    <t>ilham afdal</t>
  </si>
  <si>
    <t>204.19</t>
  </si>
  <si>
    <t>240.00</t>
  </si>
  <si>
    <t>2022-05-09 18:19:09</t>
  </si>
  <si>
    <t>2544051</t>
  </si>
  <si>
    <t>艾普拉杜尔酒店</t>
  </si>
  <si>
    <t>TEITI nadia</t>
  </si>
  <si>
    <t>1055.84</t>
  </si>
  <si>
    <t>1241.00</t>
  </si>
  <si>
    <t>2022-05-09 17:22:54</t>
  </si>
  <si>
    <t>2544037</t>
  </si>
  <si>
    <t>米兰公爵ME酒店</t>
  </si>
  <si>
    <t>Montesano Jacopo</t>
  </si>
  <si>
    <t>3183.69</t>
  </si>
  <si>
    <t>3742.00</t>
  </si>
  <si>
    <t>2022-05-09 17:13:12</t>
  </si>
  <si>
    <t>2543901</t>
  </si>
  <si>
    <t>阿斯顿博戈尔霍特尔&amp;雷索特</t>
  </si>
  <si>
    <t>OKTAVIANI EKA</t>
  </si>
  <si>
    <t>377.76</t>
  </si>
  <si>
    <t>444.00</t>
  </si>
  <si>
    <t>2022-05-09 15:25:52</t>
  </si>
  <si>
    <t>2543760</t>
  </si>
  <si>
    <t>阿斯顿井里汶酒店及会议中心</t>
  </si>
  <si>
    <t>RASYID MAHFUDDIN</t>
  </si>
  <si>
    <t>338.62</t>
  </si>
  <si>
    <t>398.00</t>
  </si>
  <si>
    <t>2022-05-09 13:56:04</t>
  </si>
  <si>
    <t>2543658</t>
  </si>
  <si>
    <t>芝加哥瑞士酒店</t>
  </si>
  <si>
    <t>Ramirez Isai</t>
  </si>
  <si>
    <t>1140.07</t>
  </si>
  <si>
    <t>1340.00</t>
  </si>
  <si>
    <t>2022-05-09 12:40:23</t>
  </si>
  <si>
    <t>2543417</t>
  </si>
  <si>
    <t>巴巴罗斯伯因特酒店</t>
  </si>
  <si>
    <t>Maqsood Haroon</t>
  </si>
  <si>
    <t>767.42</t>
  </si>
  <si>
    <t>902.00</t>
  </si>
  <si>
    <t>2022-05-09 07:08:31</t>
  </si>
  <si>
    <t>2022-05-08</t>
  </si>
  <si>
    <t>2542953</t>
  </si>
  <si>
    <t>柏林酒店</t>
  </si>
  <si>
    <t>Schard Stefan</t>
  </si>
  <si>
    <t>667.88</t>
  </si>
  <si>
    <t>785.00</t>
  </si>
  <si>
    <t>2022-05-08 18:44:19</t>
  </si>
  <si>
    <t>2022-05-07</t>
  </si>
  <si>
    <t>2541540</t>
  </si>
  <si>
    <t>哈顿心斋桥长崛通酒店</t>
  </si>
  <si>
    <t>SAWADA DAIKI</t>
  </si>
  <si>
    <t>229.72</t>
  </si>
  <si>
    <t>270.00</t>
  </si>
  <si>
    <t>2022-05-07 17:27:34</t>
  </si>
  <si>
    <t>2541435</t>
  </si>
  <si>
    <t>伦敦-旺兹沃思智选假日酒店</t>
  </si>
  <si>
    <t>Yousfi Yassine</t>
  </si>
  <si>
    <t>1315.34</t>
  </si>
  <si>
    <t>1546.00</t>
  </si>
  <si>
    <t>2022-05-07 16:25:35</t>
  </si>
  <si>
    <t>2540953</t>
  </si>
  <si>
    <t>河内大宇酒店</t>
  </si>
  <si>
    <t>Lenh Lap truong,Lenh Lap truong</t>
  </si>
  <si>
    <t>1276.20</t>
  </si>
  <si>
    <t>1500.00</t>
  </si>
  <si>
    <t>2022-05-07 11:09:30</t>
  </si>
  <si>
    <t>2022-05-04</t>
  </si>
  <si>
    <t>2536912</t>
  </si>
  <si>
    <t>伦敦伊灵宜必思尚品酒店</t>
  </si>
  <si>
    <t>Martin Garcia Sergio</t>
  </si>
  <si>
    <t>1122.12</t>
  </si>
  <si>
    <t>1330.00</t>
  </si>
  <si>
    <t>2022-05-04 16:18:38</t>
  </si>
  <si>
    <t>2022-05-03</t>
  </si>
  <si>
    <t>2535700</t>
  </si>
  <si>
    <t>日出酒店暨公寓酒店</t>
  </si>
  <si>
    <t>Coe Katrina</t>
  </si>
  <si>
    <t>804.89</t>
  </si>
  <si>
    <t>954.00</t>
  </si>
  <si>
    <t>2022-05-03 20:08:36</t>
  </si>
  <si>
    <t>2534719</t>
  </si>
  <si>
    <t>多马尼酒店</t>
  </si>
  <si>
    <t>Loureiro Mucio</t>
  </si>
  <si>
    <t>242.11</t>
  </si>
  <si>
    <t>287.00</t>
  </si>
  <si>
    <t>2022-05-03 01:04:38</t>
  </si>
  <si>
    <t>2022-05-02</t>
  </si>
  <si>
    <t>2533157</t>
  </si>
  <si>
    <t>布鲁塞尔中心米迪美爵酒店</t>
  </si>
  <si>
    <t>Moussounghou Deborah</t>
  </si>
  <si>
    <t>1057.03</t>
  </si>
  <si>
    <t>1253.00</t>
  </si>
  <si>
    <t>2022-05-02 05:46:51</t>
  </si>
  <si>
    <t>2533012</t>
  </si>
  <si>
    <t>雷蒙德4号图卢兹酒店</t>
  </si>
  <si>
    <t>Miralles Jean Luc</t>
  </si>
  <si>
    <t>516.28</t>
  </si>
  <si>
    <t>612.00</t>
  </si>
  <si>
    <t>2022-05-02 01:21:40</t>
  </si>
  <si>
    <t>2022-05-01</t>
  </si>
  <si>
    <t>2532495</t>
  </si>
  <si>
    <t>里斯本史诗萨纳酒店</t>
  </si>
  <si>
    <t>melloul leslie</t>
  </si>
  <si>
    <t>3279.07</t>
  </si>
  <si>
    <t>3887.00</t>
  </si>
  <si>
    <t>2022-05-01 17:05:07</t>
  </si>
  <si>
    <t>2022-04-28</t>
  </si>
  <si>
    <t>2528333</t>
  </si>
  <si>
    <t>迪拜阿尔巴沙希尔顿逸林酒店</t>
  </si>
  <si>
    <t>Tronel Lopin Alice Marie Madeline</t>
  </si>
  <si>
    <t>294.07</t>
  </si>
  <si>
    <t>351.00</t>
  </si>
  <si>
    <t>2022-04-28 17:12:22</t>
  </si>
  <si>
    <t>2527456</t>
  </si>
  <si>
    <t>南海岸酒庄度假村</t>
  </si>
  <si>
    <t>Kettner Scott</t>
  </si>
  <si>
    <t>1406.33</t>
  </si>
  <si>
    <t>1680.00</t>
  </si>
  <si>
    <t>2022-04-28 00:25:23</t>
  </si>
  <si>
    <t>2022-04-07</t>
  </si>
  <si>
    <t>2500820</t>
  </si>
  <si>
    <t>罗马巴瑟罗阿伦玛堤娜酒店</t>
  </si>
  <si>
    <t>Woolley Ben,Walsh Daire</t>
  </si>
  <si>
    <t>2022-05-05</t>
  </si>
  <si>
    <t>2239.26</t>
  </si>
  <si>
    <t>2755.00</t>
  </si>
  <si>
    <t>2022-04-07 06:17:22</t>
  </si>
  <si>
    <t>2022-03-26</t>
  </si>
  <si>
    <t>2483931</t>
  </si>
  <si>
    <t>杜塞尔多夫机场灵登酒店</t>
  </si>
  <si>
    <t>Provost Laurianna</t>
  </si>
  <si>
    <t>297.00</t>
  </si>
  <si>
    <t>297</t>
  </si>
  <si>
    <t>241</t>
  </si>
  <si>
    <t>2022-04-11 11:40:07</t>
  </si>
  <si>
    <t>2022-03-22</t>
  </si>
  <si>
    <t>2478675</t>
  </si>
  <si>
    <t>荷兰酒店</t>
  </si>
  <si>
    <t>Goepel Uwe</t>
  </si>
  <si>
    <t>2555.20</t>
  </si>
  <si>
    <t>3141.00</t>
  </si>
  <si>
    <t>2022-03-22 22:05:45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</si>
</sst>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1" borderId="3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7" fillId="2" borderId="2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/>
      <c r="F2" s="6">
        <v>44688</v>
      </c>
      <c r="G2" s="6">
        <v>44691</v>
      </c>
      <c r="H2" s="4">
        <v>0</v>
      </c>
      <c r="I2" s="4">
        <v>3</v>
      </c>
      <c r="J2" s="4">
        <v>0</v>
      </c>
      <c r="K2" s="4" t="s">
        <v>29</v>
      </c>
      <c r="L2" s="4">
        <v>3141</v>
      </c>
      <c r="M2" s="4">
        <v>3141</v>
      </c>
      <c r="N2" s="4"/>
      <c r="O2" s="4" t="s">
        <v>30</v>
      </c>
      <c r="P2" s="4" t="s">
        <v>31</v>
      </c>
      <c r="Q2" s="4">
        <v>0</v>
      </c>
      <c r="R2" s="7">
        <v>44642</v>
      </c>
      <c r="S2" s="6">
        <v>44694</v>
      </c>
      <c r="T2" s="4" t="s">
        <v>32</v>
      </c>
      <c r="U2" s="4">
        <v>3141</v>
      </c>
      <c r="V2" s="4">
        <v>0</v>
      </c>
      <c r="W2" s="4">
        <v>0</v>
      </c>
      <c r="X2" s="4" t="s">
        <v>33</v>
      </c>
      <c r="Y2" s="4" t="s">
        <v>33</v>
      </c>
    </row>
    <row r="3" s="4" customFormat="1" spans="1:25">
      <c r="A3" s="4" t="s">
        <v>34</v>
      </c>
      <c r="B3" s="4" t="s">
        <v>26</v>
      </c>
      <c r="C3" s="4" t="s">
        <v>27</v>
      </c>
      <c r="D3" s="4" t="s">
        <v>35</v>
      </c>
      <c r="E3" s="4" t="s">
        <v>36</v>
      </c>
      <c r="F3" s="6">
        <v>44690</v>
      </c>
      <c r="G3" s="6">
        <v>44691</v>
      </c>
      <c r="H3" s="4">
        <v>1</v>
      </c>
      <c r="I3" s="4">
        <v>1</v>
      </c>
      <c r="J3" s="4">
        <v>1</v>
      </c>
      <c r="K3" s="4" t="s">
        <v>29</v>
      </c>
      <c r="L3" s="4">
        <v>1205</v>
      </c>
      <c r="M3" s="4">
        <v>1205</v>
      </c>
      <c r="N3" s="4" t="s">
        <v>37</v>
      </c>
      <c r="O3" s="4" t="s">
        <v>30</v>
      </c>
      <c r="P3" s="4" t="s">
        <v>31</v>
      </c>
      <c r="Q3" s="4">
        <v>0</v>
      </c>
      <c r="R3" s="7">
        <v>44646</v>
      </c>
      <c r="S3" s="6">
        <v>44694</v>
      </c>
      <c r="T3" s="4" t="s">
        <v>32</v>
      </c>
      <c r="U3" s="4">
        <v>1205</v>
      </c>
      <c r="V3" s="4">
        <v>0</v>
      </c>
      <c r="W3" s="4">
        <v>0</v>
      </c>
      <c r="X3" s="4" t="s">
        <v>38</v>
      </c>
      <c r="Y3" s="4" t="s">
        <v>39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44686</v>
      </c>
      <c r="G4" s="6">
        <v>44691</v>
      </c>
      <c r="H4" s="4">
        <v>1</v>
      </c>
      <c r="I4" s="4">
        <v>5</v>
      </c>
      <c r="J4" s="4">
        <v>5</v>
      </c>
      <c r="K4" s="4" t="s">
        <v>29</v>
      </c>
      <c r="L4" s="4">
        <v>2755</v>
      </c>
      <c r="M4" s="4">
        <v>2755</v>
      </c>
      <c r="N4" s="4" t="s">
        <v>43</v>
      </c>
      <c r="O4" s="4" t="s">
        <v>30</v>
      </c>
      <c r="P4" s="4" t="s">
        <v>31</v>
      </c>
      <c r="Q4" s="4">
        <v>0</v>
      </c>
      <c r="R4" s="7">
        <v>44658</v>
      </c>
      <c r="S4" s="6">
        <v>44694</v>
      </c>
      <c r="T4" s="4" t="s">
        <v>32</v>
      </c>
      <c r="U4" s="4">
        <v>2755</v>
      </c>
      <c r="V4" s="4">
        <v>0</v>
      </c>
      <c r="W4" s="4">
        <v>0</v>
      </c>
      <c r="X4" s="4" t="s">
        <v>33</v>
      </c>
      <c r="Y4" s="4" t="s">
        <v>44</v>
      </c>
    </row>
    <row r="5" s="4" customFormat="1" spans="1:25">
      <c r="A5" s="4" t="s">
        <v>34</v>
      </c>
      <c r="B5" s="4" t="s">
        <v>26</v>
      </c>
      <c r="C5" s="4" t="s">
        <v>45</v>
      </c>
      <c r="D5" s="4" t="s">
        <v>35</v>
      </c>
      <c r="E5" s="4" t="s">
        <v>36</v>
      </c>
      <c r="F5" s="6">
        <v>44690</v>
      </c>
      <c r="G5" s="6">
        <v>44691</v>
      </c>
      <c r="H5" s="4">
        <v>1</v>
      </c>
      <c r="I5" s="4">
        <v>1</v>
      </c>
      <c r="J5" s="4">
        <v>1</v>
      </c>
      <c r="K5" s="4" t="s">
        <v>29</v>
      </c>
      <c r="L5" s="4">
        <v>-910.2</v>
      </c>
      <c r="M5" s="4">
        <v>-910.2</v>
      </c>
      <c r="N5" s="4" t="s">
        <v>37</v>
      </c>
      <c r="O5" s="4" t="s">
        <v>30</v>
      </c>
      <c r="P5" s="4" t="s">
        <v>31</v>
      </c>
      <c r="Q5" s="4">
        <v>0</v>
      </c>
      <c r="R5" s="7">
        <v>44646</v>
      </c>
      <c r="S5" s="6">
        <v>44694</v>
      </c>
      <c r="T5" s="4" t="s">
        <v>32</v>
      </c>
      <c r="U5" s="4">
        <v>-910.2</v>
      </c>
      <c r="V5" s="4">
        <v>0</v>
      </c>
      <c r="W5" s="4">
        <v>0</v>
      </c>
      <c r="X5" s="4" t="s">
        <v>38</v>
      </c>
      <c r="Y5" s="4" t="s">
        <v>39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44690</v>
      </c>
      <c r="G6" s="6">
        <v>44691</v>
      </c>
      <c r="H6" s="4">
        <v>1</v>
      </c>
      <c r="I6" s="4">
        <v>1</v>
      </c>
      <c r="J6" s="4">
        <v>1</v>
      </c>
      <c r="K6" s="4" t="s">
        <v>29</v>
      </c>
      <c r="L6" s="4">
        <v>1680</v>
      </c>
      <c r="M6" s="4">
        <v>1680</v>
      </c>
      <c r="N6" s="4" t="s">
        <v>49</v>
      </c>
      <c r="O6" s="4" t="s">
        <v>30</v>
      </c>
      <c r="P6" s="4" t="s">
        <v>31</v>
      </c>
      <c r="Q6" s="4">
        <v>0</v>
      </c>
      <c r="R6" s="7">
        <v>44679</v>
      </c>
      <c r="S6" s="6">
        <v>44694</v>
      </c>
      <c r="T6" s="4" t="s">
        <v>32</v>
      </c>
      <c r="U6" s="4">
        <v>1680</v>
      </c>
      <c r="V6" s="4">
        <v>0</v>
      </c>
      <c r="W6" s="4">
        <v>0</v>
      </c>
      <c r="X6" s="4" t="s">
        <v>50</v>
      </c>
      <c r="Y6" s="4" t="s">
        <v>51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44690</v>
      </c>
      <c r="G7" s="6">
        <v>44691</v>
      </c>
      <c r="H7" s="4">
        <v>1</v>
      </c>
      <c r="I7" s="4">
        <v>1</v>
      </c>
      <c r="J7" s="4">
        <v>1</v>
      </c>
      <c r="K7" s="4" t="s">
        <v>29</v>
      </c>
      <c r="L7" s="4">
        <v>351</v>
      </c>
      <c r="M7" s="4">
        <v>351</v>
      </c>
      <c r="N7" s="4" t="s">
        <v>55</v>
      </c>
      <c r="O7" s="4" t="s">
        <v>30</v>
      </c>
      <c r="P7" s="4" t="s">
        <v>31</v>
      </c>
      <c r="Q7" s="4">
        <v>0</v>
      </c>
      <c r="R7" s="7">
        <v>44679</v>
      </c>
      <c r="S7" s="6">
        <v>44694</v>
      </c>
      <c r="T7" s="4" t="s">
        <v>32</v>
      </c>
      <c r="U7" s="4">
        <v>351</v>
      </c>
      <c r="V7" s="4">
        <v>0</v>
      </c>
      <c r="W7" s="4">
        <v>0</v>
      </c>
      <c r="X7" s="4" t="s">
        <v>33</v>
      </c>
      <c r="Y7" s="4" t="s">
        <v>33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44689</v>
      </c>
      <c r="G8" s="6">
        <v>44691</v>
      </c>
      <c r="H8" s="4">
        <v>1</v>
      </c>
      <c r="I8" s="4">
        <v>2</v>
      </c>
      <c r="J8" s="4">
        <v>2</v>
      </c>
      <c r="K8" s="4" t="s">
        <v>29</v>
      </c>
      <c r="L8" s="4">
        <v>3887</v>
      </c>
      <c r="M8" s="4">
        <v>3887</v>
      </c>
      <c r="N8" s="4" t="s">
        <v>59</v>
      </c>
      <c r="O8" s="4" t="s">
        <v>30</v>
      </c>
      <c r="P8" s="4" t="s">
        <v>31</v>
      </c>
      <c r="Q8" s="4">
        <v>0</v>
      </c>
      <c r="R8" s="7">
        <v>44682</v>
      </c>
      <c r="S8" s="6">
        <v>44694</v>
      </c>
      <c r="T8" s="4" t="s">
        <v>32</v>
      </c>
      <c r="U8" s="4">
        <v>3887</v>
      </c>
      <c r="V8" s="4">
        <v>0</v>
      </c>
      <c r="W8" s="4">
        <v>0</v>
      </c>
      <c r="X8" s="4" t="s">
        <v>33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44690</v>
      </c>
      <c r="G9" s="6">
        <v>44691</v>
      </c>
      <c r="H9" s="4">
        <v>1</v>
      </c>
      <c r="I9" s="4">
        <v>1</v>
      </c>
      <c r="J9" s="4">
        <v>1</v>
      </c>
      <c r="K9" s="4" t="s">
        <v>29</v>
      </c>
      <c r="L9" s="4">
        <v>612</v>
      </c>
      <c r="M9" s="4">
        <v>612</v>
      </c>
      <c r="N9" s="4" t="s">
        <v>64</v>
      </c>
      <c r="O9" s="4" t="s">
        <v>30</v>
      </c>
      <c r="P9" s="4" t="s">
        <v>31</v>
      </c>
      <c r="Q9" s="4">
        <v>0</v>
      </c>
      <c r="R9" s="7">
        <v>44683</v>
      </c>
      <c r="S9" s="6">
        <v>44694</v>
      </c>
      <c r="T9" s="4" t="s">
        <v>32</v>
      </c>
      <c r="U9" s="4">
        <v>612</v>
      </c>
      <c r="V9" s="4">
        <v>0</v>
      </c>
      <c r="W9" s="4">
        <v>0</v>
      </c>
      <c r="X9" s="4" t="s">
        <v>33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44689</v>
      </c>
      <c r="G10" s="6">
        <v>44691</v>
      </c>
      <c r="H10" s="4">
        <v>1</v>
      </c>
      <c r="I10" s="4">
        <v>2</v>
      </c>
      <c r="J10" s="4">
        <v>2</v>
      </c>
      <c r="K10" s="4" t="s">
        <v>29</v>
      </c>
      <c r="L10" s="4">
        <v>1253</v>
      </c>
      <c r="M10" s="4">
        <v>1253</v>
      </c>
      <c r="N10" s="4" t="s">
        <v>69</v>
      </c>
      <c r="O10" s="4" t="s">
        <v>30</v>
      </c>
      <c r="P10" s="4" t="s">
        <v>31</v>
      </c>
      <c r="Q10" s="4">
        <v>0</v>
      </c>
      <c r="R10" s="7">
        <v>44683</v>
      </c>
      <c r="S10" s="6">
        <v>44694</v>
      </c>
      <c r="T10" s="4" t="s">
        <v>32</v>
      </c>
      <c r="U10" s="4">
        <v>1253</v>
      </c>
      <c r="V10" s="4">
        <v>0</v>
      </c>
      <c r="W10" s="4">
        <v>0</v>
      </c>
      <c r="X10" s="4" t="s">
        <v>33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44690</v>
      </c>
      <c r="G11" s="6">
        <v>44691</v>
      </c>
      <c r="H11" s="4">
        <v>1</v>
      </c>
      <c r="I11" s="4">
        <v>1</v>
      </c>
      <c r="J11" s="4">
        <v>1</v>
      </c>
      <c r="K11" s="4" t="s">
        <v>29</v>
      </c>
      <c r="L11" s="4">
        <v>287</v>
      </c>
      <c r="M11" s="4">
        <v>287</v>
      </c>
      <c r="N11" s="4" t="s">
        <v>74</v>
      </c>
      <c r="O11" s="4" t="s">
        <v>30</v>
      </c>
      <c r="P11" s="4" t="s">
        <v>31</v>
      </c>
      <c r="Q11" s="4">
        <v>0</v>
      </c>
      <c r="R11" s="7">
        <v>44684</v>
      </c>
      <c r="S11" s="6">
        <v>44694</v>
      </c>
      <c r="T11" s="4" t="s">
        <v>32</v>
      </c>
      <c r="U11" s="4">
        <v>287</v>
      </c>
      <c r="V11" s="4">
        <v>0</v>
      </c>
      <c r="W11" s="4">
        <v>0</v>
      </c>
      <c r="X11" s="4" t="s">
        <v>33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44690</v>
      </c>
      <c r="G12" s="6">
        <v>44691</v>
      </c>
      <c r="H12" s="4">
        <v>1</v>
      </c>
      <c r="I12" s="4">
        <v>1</v>
      </c>
      <c r="J12" s="4">
        <v>1</v>
      </c>
      <c r="K12" s="4" t="s">
        <v>29</v>
      </c>
      <c r="L12" s="4">
        <v>954</v>
      </c>
      <c r="M12" s="4">
        <v>954</v>
      </c>
      <c r="N12" s="4" t="s">
        <v>79</v>
      </c>
      <c r="O12" s="4" t="s">
        <v>30</v>
      </c>
      <c r="P12" s="4" t="s">
        <v>31</v>
      </c>
      <c r="Q12" s="4">
        <v>0</v>
      </c>
      <c r="R12" s="7">
        <v>44684</v>
      </c>
      <c r="S12" s="6">
        <v>44694</v>
      </c>
      <c r="T12" s="4" t="s">
        <v>32</v>
      </c>
      <c r="U12" s="4">
        <v>954</v>
      </c>
      <c r="V12" s="4">
        <v>0</v>
      </c>
      <c r="W12" s="4">
        <v>0</v>
      </c>
      <c r="X12" s="4" t="s">
        <v>33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44689</v>
      </c>
      <c r="G13" s="6">
        <v>44691</v>
      </c>
      <c r="H13" s="4">
        <v>1</v>
      </c>
      <c r="I13" s="4">
        <v>2</v>
      </c>
      <c r="J13" s="4">
        <v>2</v>
      </c>
      <c r="K13" s="4" t="s">
        <v>29</v>
      </c>
      <c r="L13" s="4">
        <v>1330</v>
      </c>
      <c r="M13" s="4">
        <v>1330</v>
      </c>
      <c r="N13" s="4" t="s">
        <v>84</v>
      </c>
      <c r="O13" s="4" t="s">
        <v>30</v>
      </c>
      <c r="P13" s="4" t="s">
        <v>31</v>
      </c>
      <c r="Q13" s="4">
        <v>0</v>
      </c>
      <c r="R13" s="7">
        <v>44685</v>
      </c>
      <c r="S13" s="6">
        <v>44694</v>
      </c>
      <c r="T13" s="4" t="s">
        <v>32</v>
      </c>
      <c r="U13" s="4">
        <v>1330</v>
      </c>
      <c r="V13" s="4">
        <v>0</v>
      </c>
      <c r="W13" s="4">
        <v>0</v>
      </c>
      <c r="X13" s="4" t="s">
        <v>33</v>
      </c>
      <c r="Y13" s="4" t="s">
        <v>33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44688</v>
      </c>
      <c r="G14" s="6">
        <v>44691</v>
      </c>
      <c r="H14" s="4">
        <v>1</v>
      </c>
      <c r="I14" s="4">
        <v>3</v>
      </c>
      <c r="J14" s="4">
        <v>3</v>
      </c>
      <c r="K14" s="4" t="s">
        <v>29</v>
      </c>
      <c r="L14" s="4">
        <v>1500</v>
      </c>
      <c r="M14" s="4">
        <v>1500</v>
      </c>
      <c r="N14" s="4" t="s">
        <v>88</v>
      </c>
      <c r="O14" s="4" t="s">
        <v>30</v>
      </c>
      <c r="P14" s="4" t="s">
        <v>31</v>
      </c>
      <c r="Q14" s="4">
        <v>0</v>
      </c>
      <c r="R14" s="7">
        <v>44688</v>
      </c>
      <c r="S14" s="6">
        <v>44694</v>
      </c>
      <c r="T14" s="4" t="s">
        <v>32</v>
      </c>
      <c r="U14" s="4">
        <v>1500</v>
      </c>
      <c r="V14" s="4">
        <v>0</v>
      </c>
      <c r="W14" s="4">
        <v>0</v>
      </c>
      <c r="X14" s="4" t="s">
        <v>33</v>
      </c>
      <c r="Y14" s="4" t="s">
        <v>89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44689</v>
      </c>
      <c r="G15" s="6">
        <v>44691</v>
      </c>
      <c r="H15" s="4">
        <v>1</v>
      </c>
      <c r="I15" s="4">
        <v>2</v>
      </c>
      <c r="J15" s="4">
        <v>2</v>
      </c>
      <c r="K15" s="4" t="s">
        <v>29</v>
      </c>
      <c r="L15" s="4">
        <v>1546</v>
      </c>
      <c r="M15" s="4">
        <v>1546</v>
      </c>
      <c r="N15" s="4" t="s">
        <v>93</v>
      </c>
      <c r="O15" s="4" t="s">
        <v>30</v>
      </c>
      <c r="P15" s="4" t="s">
        <v>31</v>
      </c>
      <c r="Q15" s="4">
        <v>0</v>
      </c>
      <c r="R15" s="7">
        <v>44688</v>
      </c>
      <c r="S15" s="6">
        <v>44694</v>
      </c>
      <c r="T15" s="4" t="s">
        <v>32</v>
      </c>
      <c r="U15" s="4">
        <v>1546</v>
      </c>
      <c r="V15" s="4">
        <v>0</v>
      </c>
      <c r="W15" s="4">
        <v>0</v>
      </c>
      <c r="X15" s="4" t="s">
        <v>33</v>
      </c>
      <c r="Y15" s="4" t="s">
        <v>33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44690</v>
      </c>
      <c r="G16" s="6">
        <v>44691</v>
      </c>
      <c r="H16" s="4">
        <v>1</v>
      </c>
      <c r="I16" s="4">
        <v>1</v>
      </c>
      <c r="J16" s="4">
        <v>1</v>
      </c>
      <c r="K16" s="4" t="s">
        <v>29</v>
      </c>
      <c r="L16" s="4">
        <v>270</v>
      </c>
      <c r="M16" s="4">
        <v>270</v>
      </c>
      <c r="N16" s="4" t="s">
        <v>97</v>
      </c>
      <c r="O16" s="4" t="s">
        <v>30</v>
      </c>
      <c r="P16" s="4" t="s">
        <v>31</v>
      </c>
      <c r="Q16" s="4">
        <v>0</v>
      </c>
      <c r="R16" s="7">
        <v>44688</v>
      </c>
      <c r="S16" s="6">
        <v>44694</v>
      </c>
      <c r="T16" s="4" t="s">
        <v>32</v>
      </c>
      <c r="U16" s="4">
        <v>270</v>
      </c>
      <c r="V16" s="4">
        <v>0</v>
      </c>
      <c r="W16" s="4">
        <v>0</v>
      </c>
      <c r="X16" s="4" t="s">
        <v>33</v>
      </c>
      <c r="Y16" s="4" t="s">
        <v>98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44690</v>
      </c>
      <c r="G17" s="6">
        <v>44691</v>
      </c>
      <c r="H17" s="4">
        <v>1</v>
      </c>
      <c r="I17" s="4">
        <v>1</v>
      </c>
      <c r="J17" s="4">
        <v>1</v>
      </c>
      <c r="K17" s="4" t="s">
        <v>29</v>
      </c>
      <c r="L17" s="4">
        <v>785</v>
      </c>
      <c r="M17" s="4">
        <v>785</v>
      </c>
      <c r="N17" s="4" t="s">
        <v>102</v>
      </c>
      <c r="O17" s="4" t="s">
        <v>30</v>
      </c>
      <c r="P17" s="4" t="s">
        <v>31</v>
      </c>
      <c r="Q17" s="4">
        <v>0</v>
      </c>
      <c r="R17" s="7">
        <v>44689</v>
      </c>
      <c r="S17" s="6">
        <v>44694</v>
      </c>
      <c r="T17" s="4" t="s">
        <v>32</v>
      </c>
      <c r="U17" s="4">
        <v>785</v>
      </c>
      <c r="V17" s="4">
        <v>0</v>
      </c>
      <c r="W17" s="4">
        <v>0</v>
      </c>
      <c r="X17" s="4" t="s">
        <v>33</v>
      </c>
      <c r="Y17" s="4" t="s">
        <v>103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105</v>
      </c>
      <c r="E18" s="4" t="s">
        <v>106</v>
      </c>
      <c r="F18" s="6">
        <v>44690</v>
      </c>
      <c r="G18" s="6">
        <v>44691</v>
      </c>
      <c r="H18" s="4">
        <v>1</v>
      </c>
      <c r="I18" s="4">
        <v>1</v>
      </c>
      <c r="J18" s="4">
        <v>1</v>
      </c>
      <c r="K18" s="4" t="s">
        <v>29</v>
      </c>
      <c r="L18" s="4">
        <v>902</v>
      </c>
      <c r="M18" s="4">
        <v>902</v>
      </c>
      <c r="N18" s="4" t="s">
        <v>107</v>
      </c>
      <c r="O18" s="4" t="s">
        <v>30</v>
      </c>
      <c r="P18" s="4" t="s">
        <v>31</v>
      </c>
      <c r="Q18" s="4">
        <v>0</v>
      </c>
      <c r="R18" s="7">
        <v>44690</v>
      </c>
      <c r="S18" s="6">
        <v>44694</v>
      </c>
      <c r="T18" s="4" t="s">
        <v>32</v>
      </c>
      <c r="U18" s="4">
        <v>902</v>
      </c>
      <c r="V18" s="4">
        <v>0</v>
      </c>
      <c r="W18" s="4">
        <v>0</v>
      </c>
      <c r="X18" s="4" t="s">
        <v>108</v>
      </c>
      <c r="Y18" s="4" t="s">
        <v>109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44690</v>
      </c>
      <c r="G19" s="6">
        <v>44691</v>
      </c>
      <c r="H19" s="4">
        <v>1</v>
      </c>
      <c r="I19" s="4">
        <v>1</v>
      </c>
      <c r="J19" s="4">
        <v>1</v>
      </c>
      <c r="K19" s="4" t="s">
        <v>29</v>
      </c>
      <c r="L19" s="4">
        <v>1340</v>
      </c>
      <c r="M19" s="4">
        <v>1340</v>
      </c>
      <c r="N19" s="4" t="s">
        <v>113</v>
      </c>
      <c r="O19" s="4" t="s">
        <v>30</v>
      </c>
      <c r="P19" s="4" t="s">
        <v>31</v>
      </c>
      <c r="Q19" s="4">
        <v>0</v>
      </c>
      <c r="R19" s="7">
        <v>44690</v>
      </c>
      <c r="S19" s="6">
        <v>44694</v>
      </c>
      <c r="T19" s="4" t="s">
        <v>32</v>
      </c>
      <c r="U19" s="4">
        <v>1340</v>
      </c>
      <c r="V19" s="4">
        <v>0</v>
      </c>
      <c r="W19" s="4">
        <v>0</v>
      </c>
      <c r="X19" s="4" t="s">
        <v>33</v>
      </c>
      <c r="Y19" s="4" t="s">
        <v>33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44690</v>
      </c>
      <c r="G20" s="6">
        <v>44691</v>
      </c>
      <c r="H20" s="4">
        <v>1</v>
      </c>
      <c r="I20" s="4">
        <v>1</v>
      </c>
      <c r="J20" s="4">
        <v>1</v>
      </c>
      <c r="K20" s="4" t="s">
        <v>29</v>
      </c>
      <c r="L20" s="4">
        <v>398</v>
      </c>
      <c r="M20" s="4">
        <v>398</v>
      </c>
      <c r="N20" s="4" t="s">
        <v>117</v>
      </c>
      <c r="O20" s="4" t="s">
        <v>30</v>
      </c>
      <c r="P20" s="4" t="s">
        <v>31</v>
      </c>
      <c r="Q20" s="4">
        <v>0</v>
      </c>
      <c r="R20" s="7">
        <v>44690</v>
      </c>
      <c r="S20" s="6">
        <v>44694</v>
      </c>
      <c r="T20" s="4" t="s">
        <v>32</v>
      </c>
      <c r="U20" s="4">
        <v>398</v>
      </c>
      <c r="V20" s="4">
        <v>0</v>
      </c>
      <c r="W20" s="4">
        <v>0</v>
      </c>
      <c r="X20" s="4" t="s">
        <v>33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44690</v>
      </c>
      <c r="G21" s="6">
        <v>44691</v>
      </c>
      <c r="H21" s="4">
        <v>1</v>
      </c>
      <c r="I21" s="4">
        <v>1</v>
      </c>
      <c r="J21" s="4">
        <v>1</v>
      </c>
      <c r="K21" s="4" t="s">
        <v>29</v>
      </c>
      <c r="L21" s="4">
        <v>444</v>
      </c>
      <c r="M21" s="4">
        <v>444</v>
      </c>
      <c r="N21" s="4" t="s">
        <v>122</v>
      </c>
      <c r="O21" s="4" t="s">
        <v>30</v>
      </c>
      <c r="P21" s="4" t="s">
        <v>31</v>
      </c>
      <c r="Q21" s="4">
        <v>0</v>
      </c>
      <c r="R21" s="7">
        <v>44690</v>
      </c>
      <c r="S21" s="6">
        <v>44694</v>
      </c>
      <c r="T21" s="4" t="s">
        <v>32</v>
      </c>
      <c r="U21" s="4">
        <v>444</v>
      </c>
      <c r="V21" s="4">
        <v>0</v>
      </c>
      <c r="W21" s="4">
        <v>0</v>
      </c>
      <c r="X21" s="4" t="s">
        <v>33</v>
      </c>
      <c r="Y21" s="4" t="s">
        <v>33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44690</v>
      </c>
      <c r="G22" s="6">
        <v>44691</v>
      </c>
      <c r="H22" s="4">
        <v>1</v>
      </c>
      <c r="I22" s="4">
        <v>1</v>
      </c>
      <c r="J22" s="4">
        <v>1</v>
      </c>
      <c r="K22" s="4" t="s">
        <v>29</v>
      </c>
      <c r="L22" s="4">
        <v>3742</v>
      </c>
      <c r="M22" s="4">
        <v>3742</v>
      </c>
      <c r="N22" s="4" t="s">
        <v>126</v>
      </c>
      <c r="O22" s="4" t="s">
        <v>30</v>
      </c>
      <c r="P22" s="4" t="s">
        <v>31</v>
      </c>
      <c r="Q22" s="4">
        <v>0</v>
      </c>
      <c r="R22" s="7">
        <v>44690</v>
      </c>
      <c r="S22" s="6">
        <v>44694</v>
      </c>
      <c r="T22" s="4" t="s">
        <v>32</v>
      </c>
      <c r="U22" s="4">
        <v>3742</v>
      </c>
      <c r="V22" s="4">
        <v>0</v>
      </c>
      <c r="W22" s="4">
        <v>0</v>
      </c>
      <c r="X22" s="4" t="s">
        <v>33</v>
      </c>
      <c r="Y22" s="4" t="s">
        <v>127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44690</v>
      </c>
      <c r="G23" s="6">
        <v>44691</v>
      </c>
      <c r="H23" s="4">
        <v>1</v>
      </c>
      <c r="I23" s="4">
        <v>1</v>
      </c>
      <c r="J23" s="4">
        <v>1</v>
      </c>
      <c r="K23" s="4" t="s">
        <v>29</v>
      </c>
      <c r="L23" s="4">
        <v>1241</v>
      </c>
      <c r="M23" s="4">
        <v>1241</v>
      </c>
      <c r="N23" s="4" t="s">
        <v>131</v>
      </c>
      <c r="O23" s="4" t="s">
        <v>30</v>
      </c>
      <c r="P23" s="4" t="s">
        <v>31</v>
      </c>
      <c r="Q23" s="4">
        <v>0</v>
      </c>
      <c r="R23" s="7">
        <v>44690</v>
      </c>
      <c r="S23" s="6">
        <v>44694</v>
      </c>
      <c r="T23" s="4" t="s">
        <v>32</v>
      </c>
      <c r="U23" s="4">
        <v>1241</v>
      </c>
      <c r="V23" s="4">
        <v>0</v>
      </c>
      <c r="W23" s="4">
        <v>0</v>
      </c>
      <c r="X23" s="4" t="s">
        <v>132</v>
      </c>
      <c r="Y23" s="4" t="s">
        <v>133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44690</v>
      </c>
      <c r="G24" s="6">
        <v>44691</v>
      </c>
      <c r="H24" s="4">
        <v>1</v>
      </c>
      <c r="I24" s="4">
        <v>1</v>
      </c>
      <c r="J24" s="4">
        <v>1</v>
      </c>
      <c r="K24" s="4" t="s">
        <v>29</v>
      </c>
      <c r="L24" s="4">
        <v>240</v>
      </c>
      <c r="M24" s="4">
        <v>240</v>
      </c>
      <c r="N24" s="4" t="s">
        <v>137</v>
      </c>
      <c r="O24" s="4" t="s">
        <v>30</v>
      </c>
      <c r="P24" s="4" t="s">
        <v>31</v>
      </c>
      <c r="Q24" s="4">
        <v>0</v>
      </c>
      <c r="R24" s="7">
        <v>44690</v>
      </c>
      <c r="S24" s="6">
        <v>44694</v>
      </c>
      <c r="T24" s="4" t="s">
        <v>32</v>
      </c>
      <c r="U24" s="4">
        <v>240</v>
      </c>
      <c r="V24" s="4">
        <v>0</v>
      </c>
      <c r="W24" s="4">
        <v>0</v>
      </c>
      <c r="X24" s="4" t="s">
        <v>138</v>
      </c>
      <c r="Y24" s="4" t="s">
        <v>33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141</v>
      </c>
      <c r="F25" s="6">
        <v>44690</v>
      </c>
      <c r="G25" s="6">
        <v>44691</v>
      </c>
      <c r="H25" s="4">
        <v>1</v>
      </c>
      <c r="I25" s="4">
        <v>1</v>
      </c>
      <c r="J25" s="4">
        <v>1</v>
      </c>
      <c r="K25" s="4" t="s">
        <v>29</v>
      </c>
      <c r="L25" s="4">
        <v>198</v>
      </c>
      <c r="M25" s="4">
        <v>198</v>
      </c>
      <c r="N25" s="4" t="s">
        <v>142</v>
      </c>
      <c r="O25" s="4" t="s">
        <v>30</v>
      </c>
      <c r="P25" s="4" t="s">
        <v>31</v>
      </c>
      <c r="Q25" s="4">
        <v>0</v>
      </c>
      <c r="R25" s="7">
        <v>44690</v>
      </c>
      <c r="S25" s="6">
        <v>44694</v>
      </c>
      <c r="T25" s="4" t="s">
        <v>32</v>
      </c>
      <c r="U25" s="4">
        <v>198</v>
      </c>
      <c r="V25" s="4">
        <v>0</v>
      </c>
      <c r="W25" s="4">
        <v>0</v>
      </c>
      <c r="X25" s="4" t="s">
        <v>33</v>
      </c>
      <c r="Y25" s="4" t="s">
        <v>33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73</v>
      </c>
      <c r="F26" s="6">
        <v>44690</v>
      </c>
      <c r="G26" s="6">
        <v>44691</v>
      </c>
      <c r="H26" s="4">
        <v>1</v>
      </c>
      <c r="I26" s="4">
        <v>1</v>
      </c>
      <c r="J26" s="4">
        <v>1</v>
      </c>
      <c r="K26" s="4" t="s">
        <v>29</v>
      </c>
      <c r="L26" s="4">
        <v>227</v>
      </c>
      <c r="M26" s="4">
        <v>227</v>
      </c>
      <c r="N26" s="4" t="s">
        <v>145</v>
      </c>
      <c r="O26" s="4" t="s">
        <v>30</v>
      </c>
      <c r="P26" s="4" t="s">
        <v>31</v>
      </c>
      <c r="Q26" s="4">
        <v>0</v>
      </c>
      <c r="R26" s="7">
        <v>44690</v>
      </c>
      <c r="S26" s="6">
        <v>44694</v>
      </c>
      <c r="T26" s="4" t="s">
        <v>32</v>
      </c>
      <c r="U26" s="4">
        <v>227</v>
      </c>
      <c r="V26" s="4">
        <v>0</v>
      </c>
      <c r="W26" s="4">
        <v>0</v>
      </c>
      <c r="X26" s="4" t="s">
        <v>33</v>
      </c>
      <c r="Y26" s="4" t="s">
        <v>33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147</v>
      </c>
      <c r="E27" s="4" t="s">
        <v>141</v>
      </c>
      <c r="F27" s="6">
        <v>44690</v>
      </c>
      <c r="G27" s="6">
        <v>44691</v>
      </c>
      <c r="H27" s="4">
        <v>2</v>
      </c>
      <c r="I27" s="4">
        <v>1</v>
      </c>
      <c r="J27" s="4">
        <v>2</v>
      </c>
      <c r="K27" s="4" t="s">
        <v>29</v>
      </c>
      <c r="L27" s="4">
        <v>1122</v>
      </c>
      <c r="M27" s="4">
        <v>1122</v>
      </c>
      <c r="N27" s="4" t="s">
        <v>148</v>
      </c>
      <c r="O27" s="4" t="s">
        <v>30</v>
      </c>
      <c r="P27" s="4" t="s">
        <v>31</v>
      </c>
      <c r="Q27" s="4">
        <v>0</v>
      </c>
      <c r="R27" s="7">
        <v>44690</v>
      </c>
      <c r="S27" s="6">
        <v>44694</v>
      </c>
      <c r="T27" s="4" t="s">
        <v>32</v>
      </c>
      <c r="U27" s="4">
        <v>1122</v>
      </c>
      <c r="V27" s="4">
        <v>0</v>
      </c>
      <c r="W27" s="4">
        <v>0</v>
      </c>
      <c r="X27" s="4" t="s">
        <v>33</v>
      </c>
      <c r="Y27" s="4" t="s">
        <v>33</v>
      </c>
    </row>
    <row r="28" s="4" customFormat="1" spans="1:25">
      <c r="A28" s="4" t="s">
        <v>149</v>
      </c>
      <c r="B28" s="4" t="s">
        <v>26</v>
      </c>
      <c r="C28" s="4" t="s">
        <v>27</v>
      </c>
      <c r="D28" s="4" t="s">
        <v>150</v>
      </c>
      <c r="E28" s="4" t="s">
        <v>151</v>
      </c>
      <c r="F28" s="6">
        <v>44690</v>
      </c>
      <c r="G28" s="6">
        <v>44691</v>
      </c>
      <c r="H28" s="4">
        <v>1</v>
      </c>
      <c r="I28" s="4">
        <v>1</v>
      </c>
      <c r="J28" s="4">
        <v>1</v>
      </c>
      <c r="K28" s="4" t="s">
        <v>29</v>
      </c>
      <c r="L28" s="4">
        <v>397</v>
      </c>
      <c r="M28" s="4">
        <v>397</v>
      </c>
      <c r="N28" s="4" t="s">
        <v>152</v>
      </c>
      <c r="O28" s="4" t="s">
        <v>30</v>
      </c>
      <c r="P28" s="4" t="s">
        <v>31</v>
      </c>
      <c r="Q28" s="4">
        <v>0</v>
      </c>
      <c r="R28" s="7">
        <v>44690</v>
      </c>
      <c r="S28" s="6">
        <v>44694</v>
      </c>
      <c r="T28" s="4" t="s">
        <v>32</v>
      </c>
      <c r="U28" s="4">
        <v>397</v>
      </c>
      <c r="V28" s="4">
        <v>0</v>
      </c>
      <c r="W28" s="4">
        <v>0</v>
      </c>
      <c r="X28" s="4" t="s">
        <v>33</v>
      </c>
      <c r="Y28" s="4" t="s">
        <v>153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155</v>
      </c>
      <c r="E29" s="4" t="s">
        <v>156</v>
      </c>
      <c r="F29" s="6">
        <v>44690</v>
      </c>
      <c r="G29" s="6">
        <v>44691</v>
      </c>
      <c r="H29" s="4">
        <v>1</v>
      </c>
      <c r="I29" s="4">
        <v>1</v>
      </c>
      <c r="J29" s="4">
        <v>1</v>
      </c>
      <c r="K29" s="4" t="s">
        <v>29</v>
      </c>
      <c r="L29" s="4">
        <v>159</v>
      </c>
      <c r="M29" s="4">
        <v>159</v>
      </c>
      <c r="N29" s="4" t="s">
        <v>157</v>
      </c>
      <c r="O29" s="4" t="s">
        <v>30</v>
      </c>
      <c r="P29" s="4" t="s">
        <v>31</v>
      </c>
      <c r="Q29" s="4">
        <v>0</v>
      </c>
      <c r="R29" s="7">
        <v>44690</v>
      </c>
      <c r="S29" s="6">
        <v>44694</v>
      </c>
      <c r="T29" s="4" t="s">
        <v>32</v>
      </c>
      <c r="U29" s="4">
        <v>159</v>
      </c>
      <c r="V29" s="4">
        <v>0</v>
      </c>
      <c r="W29" s="4">
        <v>0</v>
      </c>
      <c r="X29" s="4" t="s">
        <v>158</v>
      </c>
      <c r="Y29" s="4" t="s">
        <v>33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A35" sqref="A35:A37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159</v>
      </c>
    </row>
    <row r="2" s="4" customFormat="1" spans="1:9">
      <c r="A2" s="5">
        <v>17698806178</v>
      </c>
      <c r="B2" s="6">
        <v>44688</v>
      </c>
      <c r="C2" s="6">
        <v>44691</v>
      </c>
      <c r="D2" s="4">
        <v>3141</v>
      </c>
      <c r="E2" s="4" t="str">
        <f>VLOOKUP(A2,HOP!A:L,12,0)</f>
        <v>3141.00</v>
      </c>
      <c r="F2" s="4" t="str">
        <f>VLOOKUP(A2,HOP!A:C,3,0)</f>
        <v>2478675</v>
      </c>
      <c r="G2" s="4">
        <f>D2-E2</f>
        <v>0</v>
      </c>
      <c r="H2" s="4" t="str">
        <f>$H$1&amp;F2</f>
        <v>，2478675</v>
      </c>
      <c r="I2" s="4" t="str">
        <f>VLOOKUP(A2,HOP!A:U,21,0)</f>
        <v>直连</v>
      </c>
    </row>
    <row r="3" s="4" customFormat="1" spans="1:10">
      <c r="A3" s="5">
        <v>17717661332</v>
      </c>
      <c r="B3" s="6">
        <v>44690</v>
      </c>
      <c r="C3" s="6">
        <v>44691</v>
      </c>
      <c r="D3" s="4">
        <v>294.8</v>
      </c>
      <c r="E3" s="4" t="str">
        <f>VLOOKUP(A3,HOP!A:L,12,0)</f>
        <v>297.00</v>
      </c>
      <c r="F3" s="4" t="str">
        <f>VLOOKUP(A3,HOP!A:C,3,0)</f>
        <v>2483931</v>
      </c>
      <c r="G3" s="4">
        <f t="shared" ref="G3:G28" si="0">D3-E3</f>
        <v>-2.19999999999999</v>
      </c>
      <c r="H3" s="4" t="str">
        <f t="shared" ref="H3:H28" si="1">$H$1&amp;F3</f>
        <v>，2483931</v>
      </c>
      <c r="I3" s="4" t="str">
        <f>VLOOKUP(A3,HOP!A:U,21,0)</f>
        <v>直连</v>
      </c>
      <c r="J3" s="4" t="s">
        <v>160</v>
      </c>
    </row>
    <row r="4" s="4" customFormat="1" spans="1:9">
      <c r="A4" s="5">
        <v>17771591066</v>
      </c>
      <c r="B4" s="6">
        <v>44686</v>
      </c>
      <c r="C4" s="6">
        <v>44691</v>
      </c>
      <c r="D4" s="4">
        <v>2755</v>
      </c>
      <c r="E4" s="4" t="str">
        <f>VLOOKUP(A4,HOP!A:L,12,0)</f>
        <v>2755.00</v>
      </c>
      <c r="F4" s="4" t="str">
        <f>VLOOKUP(A4,HOP!A:C,3,0)</f>
        <v>2500820</v>
      </c>
      <c r="G4" s="4">
        <f t="shared" si="0"/>
        <v>0</v>
      </c>
      <c r="H4" s="4" t="str">
        <f t="shared" si="1"/>
        <v>，2500820</v>
      </c>
      <c r="I4" s="4" t="str">
        <f>VLOOKUP(A4,HOP!A:U,21,0)</f>
        <v>直连</v>
      </c>
    </row>
    <row r="5" s="4" customFormat="1" spans="1:9">
      <c r="A5" s="5">
        <v>17856838876</v>
      </c>
      <c r="B5" s="6">
        <v>44690</v>
      </c>
      <c r="C5" s="6">
        <v>44691</v>
      </c>
      <c r="D5" s="4">
        <v>1680</v>
      </c>
      <c r="E5" s="4" t="str">
        <f>VLOOKUP(A5,HOP!A:L,12,0)</f>
        <v>1680.00</v>
      </c>
      <c r="F5" s="4" t="str">
        <f>VLOOKUP(A5,HOP!A:C,3,0)</f>
        <v>2527456</v>
      </c>
      <c r="G5" s="4">
        <f t="shared" si="0"/>
        <v>0</v>
      </c>
      <c r="H5" s="4" t="str">
        <f t="shared" si="1"/>
        <v>，2527456</v>
      </c>
      <c r="I5" s="4" t="str">
        <f>VLOOKUP(A5,HOP!A:U,21,0)</f>
        <v>直连</v>
      </c>
    </row>
    <row r="6" s="4" customFormat="1" spans="1:9">
      <c r="A6" s="5">
        <v>17858611020</v>
      </c>
      <c r="B6" s="6">
        <v>44690</v>
      </c>
      <c r="C6" s="6">
        <v>44691</v>
      </c>
      <c r="D6" s="4">
        <v>351</v>
      </c>
      <c r="E6" s="4" t="str">
        <f>VLOOKUP(A6,HOP!A:L,12,0)</f>
        <v>351.00</v>
      </c>
      <c r="F6" s="4" t="str">
        <f>VLOOKUP(A6,HOP!A:C,3,0)</f>
        <v>2528333</v>
      </c>
      <c r="G6" s="4">
        <f t="shared" si="0"/>
        <v>0</v>
      </c>
      <c r="H6" s="4" t="str">
        <f t="shared" si="1"/>
        <v>，2528333</v>
      </c>
      <c r="I6" s="4" t="str">
        <f>VLOOKUP(A6,HOP!A:U,21,0)</f>
        <v>直连</v>
      </c>
    </row>
    <row r="7" s="4" customFormat="1" spans="1:9">
      <c r="A7" s="5">
        <v>17876675765</v>
      </c>
      <c r="B7" s="6">
        <v>44689</v>
      </c>
      <c r="C7" s="6">
        <v>44691</v>
      </c>
      <c r="D7" s="4">
        <v>3887</v>
      </c>
      <c r="E7" s="4" t="str">
        <f>VLOOKUP(A7,HOP!A:L,12,0)</f>
        <v>3887.00</v>
      </c>
      <c r="F7" s="4" t="str">
        <f>VLOOKUP(A7,HOP!A:C,3,0)</f>
        <v>2532495</v>
      </c>
      <c r="G7" s="4">
        <f t="shared" si="0"/>
        <v>0</v>
      </c>
      <c r="H7" s="4" t="str">
        <f t="shared" si="1"/>
        <v>，2532495</v>
      </c>
      <c r="I7" s="4" t="str">
        <f>VLOOKUP(A7,HOP!A:U,21,0)</f>
        <v>直连</v>
      </c>
    </row>
    <row r="8" s="4" customFormat="1" spans="1:9">
      <c r="A8" s="5">
        <v>17878173245</v>
      </c>
      <c r="B8" s="6">
        <v>44690</v>
      </c>
      <c r="C8" s="6">
        <v>44691</v>
      </c>
      <c r="D8" s="4">
        <v>612</v>
      </c>
      <c r="E8" s="4" t="str">
        <f>VLOOKUP(A8,HOP!A:L,12,0)</f>
        <v>612.00</v>
      </c>
      <c r="F8" s="4" t="str">
        <f>VLOOKUP(A8,HOP!A:C,3,0)</f>
        <v>2533012</v>
      </c>
      <c r="G8" s="4">
        <f t="shared" si="0"/>
        <v>0</v>
      </c>
      <c r="H8" s="4" t="str">
        <f t="shared" si="1"/>
        <v>，2533012</v>
      </c>
      <c r="I8" s="4" t="str">
        <f>VLOOKUP(A8,HOP!A:U,21,0)</f>
        <v>直连</v>
      </c>
    </row>
    <row r="9" s="4" customFormat="1" spans="1:9">
      <c r="A9" s="5">
        <v>17878379721</v>
      </c>
      <c r="B9" s="6">
        <v>44689</v>
      </c>
      <c r="C9" s="6">
        <v>44691</v>
      </c>
      <c r="D9" s="4">
        <v>1253</v>
      </c>
      <c r="E9" s="4" t="str">
        <f>VLOOKUP(A9,HOP!A:L,12,0)</f>
        <v>1253.00</v>
      </c>
      <c r="F9" s="4" t="str">
        <f>VLOOKUP(A9,HOP!A:C,3,0)</f>
        <v>2533157</v>
      </c>
      <c r="G9" s="4">
        <f t="shared" si="0"/>
        <v>0</v>
      </c>
      <c r="H9" s="4" t="str">
        <f t="shared" si="1"/>
        <v>，2533157</v>
      </c>
      <c r="I9" s="4" t="str">
        <f>VLOOKUP(A9,HOP!A:U,21,0)</f>
        <v>直连</v>
      </c>
    </row>
    <row r="10" s="4" customFormat="1" spans="1:9">
      <c r="A10" s="5">
        <v>17884076513</v>
      </c>
      <c r="B10" s="6">
        <v>44690</v>
      </c>
      <c r="C10" s="6">
        <v>44691</v>
      </c>
      <c r="D10" s="4">
        <v>287</v>
      </c>
      <c r="E10" s="4" t="str">
        <f>VLOOKUP(A10,HOP!A:L,12,0)</f>
        <v>287.00</v>
      </c>
      <c r="F10" s="4" t="str">
        <f>VLOOKUP(A10,HOP!A:C,3,0)</f>
        <v>2534719</v>
      </c>
      <c r="G10" s="4">
        <f t="shared" si="0"/>
        <v>0</v>
      </c>
      <c r="H10" s="4" t="str">
        <f t="shared" si="1"/>
        <v>，2534719</v>
      </c>
      <c r="I10" s="4" t="str">
        <f>VLOOKUP(A10,HOP!A:U,21,0)</f>
        <v>直连</v>
      </c>
    </row>
    <row r="11" s="4" customFormat="1" spans="1:9">
      <c r="A11" s="5">
        <v>17886038094</v>
      </c>
      <c r="B11" s="6">
        <v>44690</v>
      </c>
      <c r="C11" s="6">
        <v>44691</v>
      </c>
      <c r="D11" s="4">
        <v>954</v>
      </c>
      <c r="E11" s="4" t="str">
        <f>VLOOKUP(A11,HOP!A:L,12,0)</f>
        <v>954.00</v>
      </c>
      <c r="F11" s="4" t="str">
        <f>VLOOKUP(A11,HOP!A:C,3,0)</f>
        <v>2535700</v>
      </c>
      <c r="G11" s="4">
        <f t="shared" si="0"/>
        <v>0</v>
      </c>
      <c r="H11" s="4" t="str">
        <f t="shared" si="1"/>
        <v>，2535700</v>
      </c>
      <c r="I11" s="4" t="str">
        <f>VLOOKUP(A11,HOP!A:U,21,0)</f>
        <v>直连</v>
      </c>
    </row>
    <row r="12" s="4" customFormat="1" spans="1:9">
      <c r="A12" s="5">
        <v>17890757281</v>
      </c>
      <c r="B12" s="6">
        <v>44689</v>
      </c>
      <c r="C12" s="6">
        <v>44691</v>
      </c>
      <c r="D12" s="4">
        <v>1330</v>
      </c>
      <c r="E12" s="4" t="str">
        <f>VLOOKUP(A12,HOP!A:L,12,0)</f>
        <v>1330.00</v>
      </c>
      <c r="F12" s="4" t="str">
        <f>VLOOKUP(A12,HOP!A:C,3,0)</f>
        <v>2536912</v>
      </c>
      <c r="G12" s="4">
        <f t="shared" si="0"/>
        <v>0</v>
      </c>
      <c r="H12" s="4" t="str">
        <f t="shared" si="1"/>
        <v>，2536912</v>
      </c>
      <c r="I12" s="4" t="str">
        <f>VLOOKUP(A12,HOP!A:U,21,0)</f>
        <v>直连</v>
      </c>
    </row>
    <row r="13" s="4" customFormat="1" spans="1:9">
      <c r="A13" s="5">
        <v>17901227803</v>
      </c>
      <c r="B13" s="6">
        <v>44688</v>
      </c>
      <c r="C13" s="6">
        <v>44691</v>
      </c>
      <c r="D13" s="4">
        <v>1500</v>
      </c>
      <c r="E13" s="4" t="str">
        <f>VLOOKUP(A13,HOP!A:L,12,0)</f>
        <v>1500.00</v>
      </c>
      <c r="F13" s="4" t="str">
        <f>VLOOKUP(A13,HOP!A:C,3,0)</f>
        <v>2540953</v>
      </c>
      <c r="G13" s="4">
        <f t="shared" si="0"/>
        <v>0</v>
      </c>
      <c r="H13" s="4" t="str">
        <f t="shared" si="1"/>
        <v>，2540953</v>
      </c>
      <c r="I13" s="4" t="str">
        <f>VLOOKUP(A13,HOP!A:U,21,0)</f>
        <v>直连</v>
      </c>
    </row>
    <row r="14" s="4" customFormat="1" spans="1:9">
      <c r="A14" s="5">
        <v>17902086197</v>
      </c>
      <c r="B14" s="6">
        <v>44689</v>
      </c>
      <c r="C14" s="6">
        <v>44691</v>
      </c>
      <c r="D14" s="4">
        <v>1546</v>
      </c>
      <c r="E14" s="4" t="str">
        <f>VLOOKUP(A14,HOP!A:L,12,0)</f>
        <v>1546.00</v>
      </c>
      <c r="F14" s="4" t="str">
        <f>VLOOKUP(A14,HOP!A:C,3,0)</f>
        <v>2541435</v>
      </c>
      <c r="G14" s="4">
        <f t="shared" si="0"/>
        <v>0</v>
      </c>
      <c r="H14" s="4" t="str">
        <f t="shared" si="1"/>
        <v>，2541435</v>
      </c>
      <c r="I14" s="4" t="str">
        <f>VLOOKUP(A14,HOP!A:U,21,0)</f>
        <v>直连</v>
      </c>
    </row>
    <row r="15" s="4" customFormat="1" spans="1:9">
      <c r="A15" s="5">
        <v>17902255681</v>
      </c>
      <c r="B15" s="6">
        <v>44690</v>
      </c>
      <c r="C15" s="6">
        <v>44691</v>
      </c>
      <c r="D15" s="4">
        <v>270</v>
      </c>
      <c r="E15" s="4" t="str">
        <f>VLOOKUP(A15,HOP!A:L,12,0)</f>
        <v>270.00</v>
      </c>
      <c r="F15" s="4" t="str">
        <f>VLOOKUP(A15,HOP!A:C,3,0)</f>
        <v>2541540</v>
      </c>
      <c r="G15" s="4">
        <f t="shared" si="0"/>
        <v>0</v>
      </c>
      <c r="H15" s="4" t="str">
        <f t="shared" si="1"/>
        <v>，2541540</v>
      </c>
      <c r="I15" s="4" t="str">
        <f>VLOOKUP(A15,HOP!A:U,21,0)</f>
        <v>直连</v>
      </c>
    </row>
    <row r="16" s="4" customFormat="1" spans="1:9">
      <c r="A16" s="5">
        <v>17907241403</v>
      </c>
      <c r="B16" s="6">
        <v>44690</v>
      </c>
      <c r="C16" s="6">
        <v>44691</v>
      </c>
      <c r="D16" s="4">
        <v>785</v>
      </c>
      <c r="E16" s="4" t="str">
        <f>VLOOKUP(A16,HOP!A:L,12,0)</f>
        <v>785.00</v>
      </c>
      <c r="F16" s="4" t="str">
        <f>VLOOKUP(A16,HOP!A:C,3,0)</f>
        <v>2542953</v>
      </c>
      <c r="G16" s="4">
        <f t="shared" si="0"/>
        <v>0</v>
      </c>
      <c r="H16" s="4" t="str">
        <f t="shared" si="1"/>
        <v>，2542953</v>
      </c>
      <c r="I16" s="4" t="str">
        <f>VLOOKUP(A16,HOP!A:U,21,0)</f>
        <v>直连</v>
      </c>
    </row>
    <row r="17" s="4" customFormat="1" spans="1:9">
      <c r="A17" s="5">
        <v>17908242856</v>
      </c>
      <c r="B17" s="6">
        <v>44690</v>
      </c>
      <c r="C17" s="6">
        <v>44691</v>
      </c>
      <c r="D17" s="4">
        <v>902</v>
      </c>
      <c r="E17" s="4" t="str">
        <f>VLOOKUP(A17,HOP!A:L,12,0)</f>
        <v>902.00</v>
      </c>
      <c r="F17" s="4" t="str">
        <f>VLOOKUP(A17,HOP!A:C,3,0)</f>
        <v>2543417</v>
      </c>
      <c r="G17" s="4">
        <f t="shared" si="0"/>
        <v>0</v>
      </c>
      <c r="H17" s="4" t="str">
        <f t="shared" si="1"/>
        <v>，2543417</v>
      </c>
      <c r="I17" s="4" t="str">
        <f>VLOOKUP(A17,HOP!A:U,21,0)</f>
        <v>直连</v>
      </c>
    </row>
    <row r="18" s="4" customFormat="1" spans="1:9">
      <c r="A18" s="5">
        <v>17908973390</v>
      </c>
      <c r="B18" s="6">
        <v>44690</v>
      </c>
      <c r="C18" s="6">
        <v>44691</v>
      </c>
      <c r="D18" s="4">
        <v>1340</v>
      </c>
      <c r="E18" s="4" t="str">
        <f>VLOOKUP(A18,HOP!A:L,12,0)</f>
        <v>1340.00</v>
      </c>
      <c r="F18" s="4" t="str">
        <f>VLOOKUP(A18,HOP!A:C,3,0)</f>
        <v>2543658</v>
      </c>
      <c r="G18" s="4">
        <f t="shared" si="0"/>
        <v>0</v>
      </c>
      <c r="H18" s="4" t="str">
        <f t="shared" si="1"/>
        <v>，2543658</v>
      </c>
      <c r="I18" s="4" t="str">
        <f>VLOOKUP(A18,HOP!A:U,21,0)</f>
        <v>直连</v>
      </c>
    </row>
    <row r="19" s="4" customFormat="1" spans="1:9">
      <c r="A19" s="5">
        <v>17909168127</v>
      </c>
      <c r="B19" s="6">
        <v>44690</v>
      </c>
      <c r="C19" s="6">
        <v>44691</v>
      </c>
      <c r="D19" s="4">
        <v>398</v>
      </c>
      <c r="E19" s="4" t="str">
        <f>VLOOKUP(A19,HOP!A:L,12,0)</f>
        <v>398.00</v>
      </c>
      <c r="F19" s="4" t="str">
        <f>VLOOKUP(A19,HOP!A:C,3,0)</f>
        <v>2543760</v>
      </c>
      <c r="G19" s="4">
        <f t="shared" si="0"/>
        <v>0</v>
      </c>
      <c r="H19" s="4" t="str">
        <f t="shared" si="1"/>
        <v>，2543760</v>
      </c>
      <c r="I19" s="4" t="str">
        <f>VLOOKUP(A19,HOP!A:U,21,0)</f>
        <v>直连</v>
      </c>
    </row>
    <row r="20" s="4" customFormat="1" spans="1:9">
      <c r="A20" s="5">
        <v>17909388074</v>
      </c>
      <c r="B20" s="6">
        <v>44690</v>
      </c>
      <c r="C20" s="6">
        <v>44691</v>
      </c>
      <c r="D20" s="4">
        <v>444</v>
      </c>
      <c r="E20" s="4" t="str">
        <f>VLOOKUP(A20,HOP!A:L,12,0)</f>
        <v>444.00</v>
      </c>
      <c r="F20" s="4" t="str">
        <f>VLOOKUP(A20,HOP!A:C,3,0)</f>
        <v>2543901</v>
      </c>
      <c r="G20" s="4">
        <f t="shared" si="0"/>
        <v>0</v>
      </c>
      <c r="H20" s="4" t="str">
        <f t="shared" si="1"/>
        <v>，2543901</v>
      </c>
      <c r="I20" s="4" t="str">
        <f>VLOOKUP(A20,HOP!A:U,21,0)</f>
        <v>直连</v>
      </c>
    </row>
    <row r="21" s="4" customFormat="1" spans="1:9">
      <c r="A21" s="5">
        <v>17909567327</v>
      </c>
      <c r="B21" s="6">
        <v>44690</v>
      </c>
      <c r="C21" s="6">
        <v>44691</v>
      </c>
      <c r="D21" s="4">
        <v>3742</v>
      </c>
      <c r="E21" s="4" t="str">
        <f>VLOOKUP(A21,HOP!A:L,12,0)</f>
        <v>3742.00</v>
      </c>
      <c r="F21" s="4" t="str">
        <f>VLOOKUP(A21,HOP!A:C,3,0)</f>
        <v>2544037</v>
      </c>
      <c r="G21" s="4">
        <f t="shared" si="0"/>
        <v>0</v>
      </c>
      <c r="H21" s="4" t="str">
        <f t="shared" si="1"/>
        <v>，2544037</v>
      </c>
      <c r="I21" s="4" t="str">
        <f>VLOOKUP(A21,HOP!A:U,21,0)</f>
        <v>直连</v>
      </c>
    </row>
    <row r="22" s="4" customFormat="1" spans="1:9">
      <c r="A22" s="5">
        <v>17909584313</v>
      </c>
      <c r="B22" s="6">
        <v>44690</v>
      </c>
      <c r="C22" s="6">
        <v>44691</v>
      </c>
      <c r="D22" s="4">
        <v>1241</v>
      </c>
      <c r="E22" s="4" t="str">
        <f>VLOOKUP(A22,HOP!A:L,12,0)</f>
        <v>1241.00</v>
      </c>
      <c r="F22" s="4" t="str">
        <f>VLOOKUP(A22,HOP!A:C,3,0)</f>
        <v>2544051</v>
      </c>
      <c r="G22" s="4">
        <f t="shared" si="0"/>
        <v>0</v>
      </c>
      <c r="H22" s="4" t="str">
        <f t="shared" si="1"/>
        <v>，2544051</v>
      </c>
      <c r="I22" s="4" t="str">
        <f>VLOOKUP(A22,HOP!A:U,21,0)</f>
        <v>直连</v>
      </c>
    </row>
    <row r="23" s="4" customFormat="1" spans="1:9">
      <c r="A23" s="5">
        <v>17909669400</v>
      </c>
      <c r="B23" s="6">
        <v>44690</v>
      </c>
      <c r="C23" s="6">
        <v>44691</v>
      </c>
      <c r="D23" s="4">
        <v>240</v>
      </c>
      <c r="E23" s="4" t="str">
        <f>VLOOKUP(A23,HOP!A:L,12,0)</f>
        <v>240.00</v>
      </c>
      <c r="F23" s="4" t="str">
        <f>VLOOKUP(A23,HOP!A:C,3,0)</f>
        <v>2544145</v>
      </c>
      <c r="G23" s="4">
        <f t="shared" si="0"/>
        <v>0</v>
      </c>
      <c r="H23" s="4" t="str">
        <f t="shared" si="1"/>
        <v>，2544145</v>
      </c>
      <c r="I23" s="4" t="str">
        <f>VLOOKUP(A23,HOP!A:U,21,0)</f>
        <v>直连</v>
      </c>
    </row>
    <row r="24" s="4" customFormat="1" spans="1:9">
      <c r="A24" s="5">
        <v>17909798120</v>
      </c>
      <c r="B24" s="6">
        <v>44690</v>
      </c>
      <c r="C24" s="6">
        <v>44691</v>
      </c>
      <c r="D24" s="4">
        <v>198</v>
      </c>
      <c r="E24" s="4" t="str">
        <f>VLOOKUP(A24,HOP!A:L,12,0)</f>
        <v>198.00</v>
      </c>
      <c r="F24" s="4" t="str">
        <f>VLOOKUP(A24,HOP!A:C,3,0)</f>
        <v>2544280</v>
      </c>
      <c r="G24" s="4">
        <f t="shared" si="0"/>
        <v>0</v>
      </c>
      <c r="H24" s="4" t="str">
        <f t="shared" si="1"/>
        <v>，2544280</v>
      </c>
      <c r="I24" s="4" t="str">
        <f>VLOOKUP(A24,HOP!A:U,21,0)</f>
        <v>直连</v>
      </c>
    </row>
    <row r="25" s="4" customFormat="1" spans="1:9">
      <c r="A25" s="5">
        <v>17912390194</v>
      </c>
      <c r="B25" s="6">
        <v>44690</v>
      </c>
      <c r="C25" s="6">
        <v>44691</v>
      </c>
      <c r="D25" s="4">
        <v>227</v>
      </c>
      <c r="E25" s="4" t="str">
        <f>VLOOKUP(A25,HOP!A:L,12,0)</f>
        <v>227.00</v>
      </c>
      <c r="F25" s="4" t="str">
        <f>VLOOKUP(A25,HOP!A:C,3,0)</f>
        <v>2544420</v>
      </c>
      <c r="G25" s="4">
        <f t="shared" si="0"/>
        <v>0</v>
      </c>
      <c r="H25" s="4" t="str">
        <f t="shared" si="1"/>
        <v>，2544420</v>
      </c>
      <c r="I25" s="4" t="str">
        <f>VLOOKUP(A25,HOP!A:U,21,0)</f>
        <v>直连</v>
      </c>
    </row>
    <row r="26" s="4" customFormat="1" spans="1:9">
      <c r="A26" s="5">
        <v>17912442645</v>
      </c>
      <c r="B26" s="6">
        <v>44690</v>
      </c>
      <c r="C26" s="6">
        <v>44691</v>
      </c>
      <c r="D26" s="4">
        <v>1122</v>
      </c>
      <c r="E26" s="4" t="str">
        <f>VLOOKUP(A26,HOP!A:L,12,0)</f>
        <v>1122.00</v>
      </c>
      <c r="F26" s="4" t="str">
        <f>VLOOKUP(A26,HOP!A:C,3,0)</f>
        <v>2544433</v>
      </c>
      <c r="G26" s="4">
        <f t="shared" si="0"/>
        <v>0</v>
      </c>
      <c r="H26" s="4" t="str">
        <f t="shared" si="1"/>
        <v>，2544433</v>
      </c>
      <c r="I26" s="4" t="str">
        <f>VLOOKUP(A26,HOP!A:U,21,0)</f>
        <v>直连</v>
      </c>
    </row>
    <row r="27" s="4" customFormat="1" spans="1:9">
      <c r="A27" s="5">
        <v>17912519871</v>
      </c>
      <c r="B27" s="6">
        <v>44690</v>
      </c>
      <c r="C27" s="6">
        <v>44691</v>
      </c>
      <c r="D27" s="4">
        <v>397</v>
      </c>
      <c r="E27" s="4" t="str">
        <f>VLOOKUP(A27,HOP!A:L,12,0)</f>
        <v>397.00</v>
      </c>
      <c r="F27" s="4" t="str">
        <f>VLOOKUP(A27,HOP!A:C,3,0)</f>
        <v>2544468</v>
      </c>
      <c r="G27" s="4">
        <f t="shared" si="0"/>
        <v>0</v>
      </c>
      <c r="H27" s="4" t="str">
        <f t="shared" si="1"/>
        <v>，2544468</v>
      </c>
      <c r="I27" s="4" t="str">
        <f>VLOOKUP(A27,HOP!A:U,21,0)</f>
        <v>直连</v>
      </c>
    </row>
    <row r="28" s="4" customFormat="1" spans="1:9">
      <c r="A28" s="5">
        <v>17912719180</v>
      </c>
      <c r="B28" s="6">
        <v>44690</v>
      </c>
      <c r="C28" s="6">
        <v>44691</v>
      </c>
      <c r="D28" s="4">
        <v>159</v>
      </c>
      <c r="E28" s="4" t="str">
        <f>VLOOKUP(A28,HOP!A:L,12,0)</f>
        <v>159.00</v>
      </c>
      <c r="F28" s="4" t="str">
        <f>VLOOKUP(A28,HOP!A:C,3,0)</f>
        <v>2544554</v>
      </c>
      <c r="G28" s="4">
        <f t="shared" si="0"/>
        <v>0</v>
      </c>
      <c r="H28" s="4" t="str">
        <f t="shared" si="1"/>
        <v>，2544554</v>
      </c>
      <c r="I28" s="4" t="str">
        <f>VLOOKUP(A28,HOP!A:U,21,0)</f>
        <v>直连</v>
      </c>
    </row>
    <row r="30" spans="4:4">
      <c r="D30" s="4">
        <f>SUM(D2:D29)</f>
        <v>31055.8</v>
      </c>
    </row>
    <row r="31" spans="4:4">
      <c r="D31" s="4" t="s">
        <v>161</v>
      </c>
    </row>
    <row r="35" spans="1:1">
      <c r="A35" s="4" t="s">
        <v>162</v>
      </c>
    </row>
    <row r="36" spans="1:1">
      <c r="A36" s="4" t="s">
        <v>163</v>
      </c>
    </row>
  </sheetData>
  <autoFilter ref="A1:XFD28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workbookViewId="0">
      <selection activeCell="E41" sqref="E4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164</v>
      </c>
      <c r="B1" s="2" t="s">
        <v>165</v>
      </c>
      <c r="C1" s="2" t="s">
        <v>166</v>
      </c>
      <c r="D1" s="2" t="s">
        <v>167</v>
      </c>
      <c r="E1" s="2" t="s">
        <v>13</v>
      </c>
      <c r="F1" s="2" t="s">
        <v>5</v>
      </c>
      <c r="G1" s="2" t="s">
        <v>6</v>
      </c>
      <c r="H1" s="2" t="s">
        <v>168</v>
      </c>
      <c r="I1" s="2" t="s">
        <v>169</v>
      </c>
      <c r="J1" s="2" t="s">
        <v>170</v>
      </c>
      <c r="K1" s="2" t="s">
        <v>171</v>
      </c>
      <c r="L1" s="2" t="s">
        <v>172</v>
      </c>
      <c r="M1" s="2" t="s">
        <v>173</v>
      </c>
      <c r="N1" s="2" t="s">
        <v>174</v>
      </c>
      <c r="O1" s="2" t="s">
        <v>175</v>
      </c>
      <c r="P1" s="2" t="s">
        <v>176</v>
      </c>
      <c r="Q1" s="2" t="s">
        <v>177</v>
      </c>
      <c r="R1" s="2" t="s">
        <v>178</v>
      </c>
      <c r="S1" s="2" t="s">
        <v>179</v>
      </c>
      <c r="T1" s="2" t="s">
        <v>180</v>
      </c>
      <c r="U1" s="2" t="s">
        <v>181</v>
      </c>
    </row>
    <row r="2" s="1" customFormat="1" spans="1:21">
      <c r="A2" s="3">
        <v>17912719180</v>
      </c>
      <c r="B2" s="1" t="s">
        <v>182</v>
      </c>
      <c r="C2" s="1" t="s">
        <v>183</v>
      </c>
      <c r="D2" s="1" t="s">
        <v>184</v>
      </c>
      <c r="E2" s="1" t="s">
        <v>185</v>
      </c>
      <c r="F2" s="1" t="s">
        <v>182</v>
      </c>
      <c r="G2" s="1" t="s">
        <v>186</v>
      </c>
      <c r="H2" s="1" t="s">
        <v>187</v>
      </c>
      <c r="I2" s="1" t="s">
        <v>188</v>
      </c>
      <c r="J2" s="1" t="s">
        <v>29</v>
      </c>
      <c r="K2" s="1" t="s">
        <v>189</v>
      </c>
      <c r="L2" s="1" t="s">
        <v>189</v>
      </c>
      <c r="M2" s="1" t="s">
        <v>190</v>
      </c>
      <c r="N2" s="1" t="s">
        <v>190</v>
      </c>
      <c r="O2" s="1" t="s">
        <v>191</v>
      </c>
      <c r="P2" s="1" t="s">
        <v>192</v>
      </c>
      <c r="Q2" s="1" t="s">
        <v>193</v>
      </c>
      <c r="R2" s="1" t="s">
        <v>194</v>
      </c>
      <c r="S2" s="1" t="s">
        <v>195</v>
      </c>
      <c r="T2" s="1" t="s">
        <v>196</v>
      </c>
      <c r="U2" s="1" t="s">
        <v>197</v>
      </c>
    </row>
    <row r="3" s="1" customFormat="1" spans="1:21">
      <c r="A3" s="3">
        <v>17912519871</v>
      </c>
      <c r="B3" s="1" t="s">
        <v>182</v>
      </c>
      <c r="C3" s="1" t="s">
        <v>198</v>
      </c>
      <c r="D3" s="1" t="s">
        <v>199</v>
      </c>
      <c r="E3" s="1" t="s">
        <v>200</v>
      </c>
      <c r="F3" s="1" t="s">
        <v>182</v>
      </c>
      <c r="G3" s="1" t="s">
        <v>186</v>
      </c>
      <c r="H3" s="1" t="s">
        <v>187</v>
      </c>
      <c r="I3" s="1" t="s">
        <v>201</v>
      </c>
      <c r="J3" s="1" t="s">
        <v>29</v>
      </c>
      <c r="K3" s="1" t="s">
        <v>202</v>
      </c>
      <c r="L3" s="1" t="s">
        <v>202</v>
      </c>
      <c r="M3" s="1" t="s">
        <v>190</v>
      </c>
      <c r="N3" s="1" t="s">
        <v>190</v>
      </c>
      <c r="O3" s="1" t="s">
        <v>191</v>
      </c>
      <c r="P3" s="1" t="s">
        <v>192</v>
      </c>
      <c r="Q3" s="1" t="s">
        <v>193</v>
      </c>
      <c r="R3" s="1" t="s">
        <v>203</v>
      </c>
      <c r="S3" s="1" t="s">
        <v>195</v>
      </c>
      <c r="T3" s="1" t="s">
        <v>196</v>
      </c>
      <c r="U3" s="1" t="s">
        <v>197</v>
      </c>
    </row>
    <row r="4" s="1" customFormat="1" spans="1:21">
      <c r="A4" s="3">
        <v>17912442645</v>
      </c>
      <c r="B4" s="1" t="s">
        <v>182</v>
      </c>
      <c r="C4" s="1" t="s">
        <v>204</v>
      </c>
      <c r="D4" s="1" t="s">
        <v>205</v>
      </c>
      <c r="E4" s="1" t="s">
        <v>206</v>
      </c>
      <c r="F4" s="1" t="s">
        <v>182</v>
      </c>
      <c r="G4" s="1" t="s">
        <v>186</v>
      </c>
      <c r="H4" s="1" t="s">
        <v>187</v>
      </c>
      <c r="I4" s="1" t="s">
        <v>207</v>
      </c>
      <c r="J4" s="1" t="s">
        <v>29</v>
      </c>
      <c r="K4" s="1" t="s">
        <v>208</v>
      </c>
      <c r="L4" s="1" t="s">
        <v>208</v>
      </c>
      <c r="M4" s="1" t="s">
        <v>190</v>
      </c>
      <c r="N4" s="1" t="s">
        <v>190</v>
      </c>
      <c r="O4" s="1" t="s">
        <v>191</v>
      </c>
      <c r="P4" s="1" t="s">
        <v>192</v>
      </c>
      <c r="Q4" s="1" t="s">
        <v>193</v>
      </c>
      <c r="R4" s="1" t="s">
        <v>209</v>
      </c>
      <c r="S4" s="1" t="s">
        <v>195</v>
      </c>
      <c r="T4" s="1" t="s">
        <v>196</v>
      </c>
      <c r="U4" s="1" t="s">
        <v>197</v>
      </c>
    </row>
    <row r="5" s="1" customFormat="1" spans="1:21">
      <c r="A5" s="3">
        <v>17912390194</v>
      </c>
      <c r="B5" s="1" t="s">
        <v>182</v>
      </c>
      <c r="C5" s="1" t="s">
        <v>210</v>
      </c>
      <c r="D5" s="1" t="s">
        <v>211</v>
      </c>
      <c r="E5" s="1" t="s">
        <v>212</v>
      </c>
      <c r="F5" s="1" t="s">
        <v>182</v>
      </c>
      <c r="G5" s="1" t="s">
        <v>186</v>
      </c>
      <c r="H5" s="1" t="s">
        <v>187</v>
      </c>
      <c r="I5" s="1" t="s">
        <v>213</v>
      </c>
      <c r="J5" s="1" t="s">
        <v>29</v>
      </c>
      <c r="K5" s="1" t="s">
        <v>214</v>
      </c>
      <c r="L5" s="1" t="s">
        <v>214</v>
      </c>
      <c r="M5" s="1" t="s">
        <v>190</v>
      </c>
      <c r="N5" s="1" t="s">
        <v>190</v>
      </c>
      <c r="O5" s="1" t="s">
        <v>191</v>
      </c>
      <c r="P5" s="1" t="s">
        <v>192</v>
      </c>
      <c r="Q5" s="1" t="s">
        <v>193</v>
      </c>
      <c r="R5" s="1" t="s">
        <v>215</v>
      </c>
      <c r="S5" s="1" t="s">
        <v>195</v>
      </c>
      <c r="T5" s="1" t="s">
        <v>196</v>
      </c>
      <c r="U5" s="1" t="s">
        <v>197</v>
      </c>
    </row>
    <row r="6" s="1" customFormat="1" spans="1:21">
      <c r="A6" s="3">
        <v>17909798120</v>
      </c>
      <c r="B6" s="1" t="s">
        <v>182</v>
      </c>
      <c r="C6" s="1" t="s">
        <v>216</v>
      </c>
      <c r="D6" s="1" t="s">
        <v>217</v>
      </c>
      <c r="E6" s="1" t="s">
        <v>218</v>
      </c>
      <c r="F6" s="1" t="s">
        <v>182</v>
      </c>
      <c r="G6" s="1" t="s">
        <v>186</v>
      </c>
      <c r="H6" s="1" t="s">
        <v>187</v>
      </c>
      <c r="I6" s="1" t="s">
        <v>219</v>
      </c>
      <c r="J6" s="1" t="s">
        <v>29</v>
      </c>
      <c r="K6" s="1" t="s">
        <v>220</v>
      </c>
      <c r="L6" s="1" t="s">
        <v>220</v>
      </c>
      <c r="M6" s="1" t="s">
        <v>190</v>
      </c>
      <c r="N6" s="1" t="s">
        <v>190</v>
      </c>
      <c r="O6" s="1" t="s">
        <v>191</v>
      </c>
      <c r="P6" s="1" t="s">
        <v>192</v>
      </c>
      <c r="Q6" s="1" t="s">
        <v>193</v>
      </c>
      <c r="R6" s="1" t="s">
        <v>221</v>
      </c>
      <c r="S6" s="1" t="s">
        <v>195</v>
      </c>
      <c r="T6" s="1" t="s">
        <v>196</v>
      </c>
      <c r="U6" s="1" t="s">
        <v>197</v>
      </c>
    </row>
    <row r="7" s="1" customFormat="1" spans="1:21">
      <c r="A7" s="3">
        <v>17909669400</v>
      </c>
      <c r="B7" s="1" t="s">
        <v>182</v>
      </c>
      <c r="C7" s="1" t="s">
        <v>222</v>
      </c>
      <c r="D7" s="1" t="s">
        <v>223</v>
      </c>
      <c r="E7" s="1" t="s">
        <v>224</v>
      </c>
      <c r="F7" s="1" t="s">
        <v>182</v>
      </c>
      <c r="G7" s="1" t="s">
        <v>186</v>
      </c>
      <c r="H7" s="1" t="s">
        <v>187</v>
      </c>
      <c r="I7" s="1" t="s">
        <v>225</v>
      </c>
      <c r="J7" s="1" t="s">
        <v>29</v>
      </c>
      <c r="K7" s="1" t="s">
        <v>226</v>
      </c>
      <c r="L7" s="1" t="s">
        <v>226</v>
      </c>
      <c r="M7" s="1" t="s">
        <v>190</v>
      </c>
      <c r="N7" s="1" t="s">
        <v>190</v>
      </c>
      <c r="O7" s="1" t="s">
        <v>191</v>
      </c>
      <c r="P7" s="1" t="s">
        <v>192</v>
      </c>
      <c r="Q7" s="1" t="s">
        <v>193</v>
      </c>
      <c r="R7" s="1" t="s">
        <v>227</v>
      </c>
      <c r="S7" s="1" t="s">
        <v>195</v>
      </c>
      <c r="T7" s="1" t="s">
        <v>196</v>
      </c>
      <c r="U7" s="1" t="s">
        <v>197</v>
      </c>
    </row>
    <row r="8" s="1" customFormat="1" spans="1:21">
      <c r="A8" s="3">
        <v>17909584313</v>
      </c>
      <c r="B8" s="1" t="s">
        <v>182</v>
      </c>
      <c r="C8" s="1" t="s">
        <v>228</v>
      </c>
      <c r="D8" s="1" t="s">
        <v>229</v>
      </c>
      <c r="E8" s="1" t="s">
        <v>230</v>
      </c>
      <c r="F8" s="1" t="s">
        <v>182</v>
      </c>
      <c r="G8" s="1" t="s">
        <v>186</v>
      </c>
      <c r="H8" s="1" t="s">
        <v>187</v>
      </c>
      <c r="I8" s="1" t="s">
        <v>231</v>
      </c>
      <c r="J8" s="1" t="s">
        <v>29</v>
      </c>
      <c r="K8" s="1" t="s">
        <v>232</v>
      </c>
      <c r="L8" s="1" t="s">
        <v>232</v>
      </c>
      <c r="M8" s="1" t="s">
        <v>190</v>
      </c>
      <c r="N8" s="1" t="s">
        <v>190</v>
      </c>
      <c r="O8" s="1" t="s">
        <v>191</v>
      </c>
      <c r="P8" s="1" t="s">
        <v>192</v>
      </c>
      <c r="Q8" s="1" t="s">
        <v>193</v>
      </c>
      <c r="R8" s="1" t="s">
        <v>233</v>
      </c>
      <c r="S8" s="1" t="s">
        <v>195</v>
      </c>
      <c r="T8" s="1" t="s">
        <v>196</v>
      </c>
      <c r="U8" s="1" t="s">
        <v>197</v>
      </c>
    </row>
    <row r="9" s="1" customFormat="1" spans="1:21">
      <c r="A9" s="3">
        <v>17909567327</v>
      </c>
      <c r="B9" s="1" t="s">
        <v>182</v>
      </c>
      <c r="C9" s="1" t="s">
        <v>234</v>
      </c>
      <c r="D9" s="1" t="s">
        <v>235</v>
      </c>
      <c r="E9" s="1" t="s">
        <v>236</v>
      </c>
      <c r="F9" s="1" t="s">
        <v>182</v>
      </c>
      <c r="G9" s="1" t="s">
        <v>186</v>
      </c>
      <c r="H9" s="1" t="s">
        <v>187</v>
      </c>
      <c r="I9" s="1" t="s">
        <v>237</v>
      </c>
      <c r="J9" s="1" t="s">
        <v>29</v>
      </c>
      <c r="K9" s="1" t="s">
        <v>238</v>
      </c>
      <c r="L9" s="1" t="s">
        <v>238</v>
      </c>
      <c r="M9" s="1" t="s">
        <v>190</v>
      </c>
      <c r="N9" s="1" t="s">
        <v>190</v>
      </c>
      <c r="O9" s="1" t="s">
        <v>191</v>
      </c>
      <c r="P9" s="1" t="s">
        <v>192</v>
      </c>
      <c r="Q9" s="1" t="s">
        <v>193</v>
      </c>
      <c r="R9" s="1" t="s">
        <v>239</v>
      </c>
      <c r="S9" s="1" t="s">
        <v>195</v>
      </c>
      <c r="T9" s="1" t="s">
        <v>196</v>
      </c>
      <c r="U9" s="1" t="s">
        <v>197</v>
      </c>
    </row>
    <row r="10" s="1" customFormat="1" spans="1:21">
      <c r="A10" s="3">
        <v>17909388074</v>
      </c>
      <c r="B10" s="1" t="s">
        <v>182</v>
      </c>
      <c r="C10" s="1" t="s">
        <v>240</v>
      </c>
      <c r="D10" s="1" t="s">
        <v>241</v>
      </c>
      <c r="E10" s="1" t="s">
        <v>242</v>
      </c>
      <c r="F10" s="1" t="s">
        <v>182</v>
      </c>
      <c r="G10" s="1" t="s">
        <v>186</v>
      </c>
      <c r="H10" s="1" t="s">
        <v>187</v>
      </c>
      <c r="I10" s="1" t="s">
        <v>243</v>
      </c>
      <c r="J10" s="1" t="s">
        <v>29</v>
      </c>
      <c r="K10" s="1" t="s">
        <v>244</v>
      </c>
      <c r="L10" s="1" t="s">
        <v>244</v>
      </c>
      <c r="M10" s="1" t="s">
        <v>190</v>
      </c>
      <c r="N10" s="1" t="s">
        <v>190</v>
      </c>
      <c r="O10" s="1" t="s">
        <v>191</v>
      </c>
      <c r="P10" s="1" t="s">
        <v>192</v>
      </c>
      <c r="Q10" s="1" t="s">
        <v>193</v>
      </c>
      <c r="R10" s="1" t="s">
        <v>245</v>
      </c>
      <c r="S10" s="1" t="s">
        <v>195</v>
      </c>
      <c r="T10" s="1" t="s">
        <v>196</v>
      </c>
      <c r="U10" s="1" t="s">
        <v>197</v>
      </c>
    </row>
    <row r="11" s="1" customFormat="1" spans="1:21">
      <c r="A11" s="3">
        <v>17909168127</v>
      </c>
      <c r="B11" s="1" t="s">
        <v>182</v>
      </c>
      <c r="C11" s="1" t="s">
        <v>246</v>
      </c>
      <c r="D11" s="1" t="s">
        <v>247</v>
      </c>
      <c r="E11" s="1" t="s">
        <v>248</v>
      </c>
      <c r="F11" s="1" t="s">
        <v>182</v>
      </c>
      <c r="G11" s="1" t="s">
        <v>186</v>
      </c>
      <c r="H11" s="1" t="s">
        <v>187</v>
      </c>
      <c r="I11" s="1" t="s">
        <v>249</v>
      </c>
      <c r="J11" s="1" t="s">
        <v>29</v>
      </c>
      <c r="K11" s="1" t="s">
        <v>250</v>
      </c>
      <c r="L11" s="1" t="s">
        <v>250</v>
      </c>
      <c r="M11" s="1" t="s">
        <v>190</v>
      </c>
      <c r="N11" s="1" t="s">
        <v>190</v>
      </c>
      <c r="O11" s="1" t="s">
        <v>191</v>
      </c>
      <c r="P11" s="1" t="s">
        <v>192</v>
      </c>
      <c r="Q11" s="1" t="s">
        <v>193</v>
      </c>
      <c r="R11" s="1" t="s">
        <v>251</v>
      </c>
      <c r="S11" s="1" t="s">
        <v>195</v>
      </c>
      <c r="T11" s="1" t="s">
        <v>196</v>
      </c>
      <c r="U11" s="1" t="s">
        <v>197</v>
      </c>
    </row>
    <row r="12" s="1" customFormat="1" spans="1:21">
      <c r="A12" s="3">
        <v>17908973390</v>
      </c>
      <c r="B12" s="1" t="s">
        <v>182</v>
      </c>
      <c r="C12" s="1" t="s">
        <v>252</v>
      </c>
      <c r="D12" s="1" t="s">
        <v>253</v>
      </c>
      <c r="E12" s="1" t="s">
        <v>254</v>
      </c>
      <c r="F12" s="1" t="s">
        <v>182</v>
      </c>
      <c r="G12" s="1" t="s">
        <v>186</v>
      </c>
      <c r="H12" s="1" t="s">
        <v>187</v>
      </c>
      <c r="I12" s="1" t="s">
        <v>255</v>
      </c>
      <c r="J12" s="1" t="s">
        <v>29</v>
      </c>
      <c r="K12" s="1" t="s">
        <v>256</v>
      </c>
      <c r="L12" s="1" t="s">
        <v>256</v>
      </c>
      <c r="M12" s="1" t="s">
        <v>190</v>
      </c>
      <c r="N12" s="1" t="s">
        <v>190</v>
      </c>
      <c r="O12" s="1" t="s">
        <v>191</v>
      </c>
      <c r="P12" s="1" t="s">
        <v>192</v>
      </c>
      <c r="Q12" s="1" t="s">
        <v>193</v>
      </c>
      <c r="R12" s="1" t="s">
        <v>257</v>
      </c>
      <c r="S12" s="1" t="s">
        <v>195</v>
      </c>
      <c r="T12" s="1" t="s">
        <v>196</v>
      </c>
      <c r="U12" s="1" t="s">
        <v>197</v>
      </c>
    </row>
    <row r="13" s="1" customFormat="1" spans="1:21">
      <c r="A13" s="3">
        <v>17908242856</v>
      </c>
      <c r="B13" s="1" t="s">
        <v>182</v>
      </c>
      <c r="C13" s="1" t="s">
        <v>258</v>
      </c>
      <c r="D13" s="1" t="s">
        <v>259</v>
      </c>
      <c r="E13" s="1" t="s">
        <v>260</v>
      </c>
      <c r="F13" s="1" t="s">
        <v>182</v>
      </c>
      <c r="G13" s="1" t="s">
        <v>186</v>
      </c>
      <c r="H13" s="1" t="s">
        <v>187</v>
      </c>
      <c r="I13" s="1" t="s">
        <v>261</v>
      </c>
      <c r="J13" s="1" t="s">
        <v>29</v>
      </c>
      <c r="K13" s="1" t="s">
        <v>262</v>
      </c>
      <c r="L13" s="1" t="s">
        <v>262</v>
      </c>
      <c r="M13" s="1" t="s">
        <v>190</v>
      </c>
      <c r="N13" s="1" t="s">
        <v>190</v>
      </c>
      <c r="O13" s="1" t="s">
        <v>191</v>
      </c>
      <c r="P13" s="1" t="s">
        <v>192</v>
      </c>
      <c r="Q13" s="1" t="s">
        <v>193</v>
      </c>
      <c r="R13" s="1" t="s">
        <v>263</v>
      </c>
      <c r="S13" s="1" t="s">
        <v>195</v>
      </c>
      <c r="T13" s="1" t="s">
        <v>196</v>
      </c>
      <c r="U13" s="1" t="s">
        <v>197</v>
      </c>
    </row>
    <row r="14" s="1" customFormat="1" spans="1:21">
      <c r="A14" s="3">
        <v>17907241403</v>
      </c>
      <c r="B14" s="1" t="s">
        <v>264</v>
      </c>
      <c r="C14" s="1" t="s">
        <v>265</v>
      </c>
      <c r="D14" s="1" t="s">
        <v>266</v>
      </c>
      <c r="E14" s="1" t="s">
        <v>267</v>
      </c>
      <c r="F14" s="1" t="s">
        <v>182</v>
      </c>
      <c r="G14" s="1" t="s">
        <v>186</v>
      </c>
      <c r="H14" s="1" t="s">
        <v>187</v>
      </c>
      <c r="I14" s="1" t="s">
        <v>268</v>
      </c>
      <c r="J14" s="1" t="s">
        <v>29</v>
      </c>
      <c r="K14" s="1" t="s">
        <v>269</v>
      </c>
      <c r="L14" s="1" t="s">
        <v>269</v>
      </c>
      <c r="M14" s="1" t="s">
        <v>190</v>
      </c>
      <c r="N14" s="1" t="s">
        <v>190</v>
      </c>
      <c r="O14" s="1" t="s">
        <v>191</v>
      </c>
      <c r="P14" s="1" t="s">
        <v>192</v>
      </c>
      <c r="Q14" s="1" t="s">
        <v>193</v>
      </c>
      <c r="R14" s="1" t="s">
        <v>270</v>
      </c>
      <c r="S14" s="1" t="s">
        <v>195</v>
      </c>
      <c r="T14" s="1" t="s">
        <v>196</v>
      </c>
      <c r="U14" s="1" t="s">
        <v>197</v>
      </c>
    </row>
    <row r="15" s="1" customFormat="1" spans="1:21">
      <c r="A15" s="3">
        <v>17902255681</v>
      </c>
      <c r="B15" s="1" t="s">
        <v>271</v>
      </c>
      <c r="C15" s="1" t="s">
        <v>272</v>
      </c>
      <c r="D15" s="1" t="s">
        <v>273</v>
      </c>
      <c r="E15" s="1" t="s">
        <v>274</v>
      </c>
      <c r="F15" s="1" t="s">
        <v>182</v>
      </c>
      <c r="G15" s="1" t="s">
        <v>186</v>
      </c>
      <c r="H15" s="1" t="s">
        <v>187</v>
      </c>
      <c r="I15" s="1" t="s">
        <v>275</v>
      </c>
      <c r="J15" s="1" t="s">
        <v>29</v>
      </c>
      <c r="K15" s="1" t="s">
        <v>276</v>
      </c>
      <c r="L15" s="1" t="s">
        <v>276</v>
      </c>
      <c r="M15" s="1" t="s">
        <v>190</v>
      </c>
      <c r="N15" s="1" t="s">
        <v>190</v>
      </c>
      <c r="O15" s="1" t="s">
        <v>191</v>
      </c>
      <c r="P15" s="1" t="s">
        <v>192</v>
      </c>
      <c r="Q15" s="1" t="s">
        <v>193</v>
      </c>
      <c r="R15" s="1" t="s">
        <v>277</v>
      </c>
      <c r="S15" s="1" t="s">
        <v>195</v>
      </c>
      <c r="T15" s="1" t="s">
        <v>196</v>
      </c>
      <c r="U15" s="1" t="s">
        <v>197</v>
      </c>
    </row>
    <row r="16" s="1" customFormat="1" spans="1:21">
      <c r="A16" s="3">
        <v>17902086197</v>
      </c>
      <c r="B16" s="1" t="s">
        <v>271</v>
      </c>
      <c r="C16" s="1" t="s">
        <v>278</v>
      </c>
      <c r="D16" s="1" t="s">
        <v>279</v>
      </c>
      <c r="E16" s="1" t="s">
        <v>280</v>
      </c>
      <c r="F16" s="1" t="s">
        <v>264</v>
      </c>
      <c r="G16" s="1" t="s">
        <v>186</v>
      </c>
      <c r="H16" s="1" t="s">
        <v>187</v>
      </c>
      <c r="I16" s="1" t="s">
        <v>281</v>
      </c>
      <c r="J16" s="1" t="s">
        <v>29</v>
      </c>
      <c r="K16" s="1" t="s">
        <v>282</v>
      </c>
      <c r="L16" s="1" t="s">
        <v>282</v>
      </c>
      <c r="M16" s="1" t="s">
        <v>190</v>
      </c>
      <c r="N16" s="1" t="s">
        <v>190</v>
      </c>
      <c r="O16" s="1" t="s">
        <v>191</v>
      </c>
      <c r="P16" s="1" t="s">
        <v>192</v>
      </c>
      <c r="Q16" s="1" t="s">
        <v>193</v>
      </c>
      <c r="R16" s="1" t="s">
        <v>283</v>
      </c>
      <c r="S16" s="1" t="s">
        <v>195</v>
      </c>
      <c r="T16" s="1" t="s">
        <v>196</v>
      </c>
      <c r="U16" s="1" t="s">
        <v>197</v>
      </c>
    </row>
    <row r="17" s="1" customFormat="1" spans="1:21">
      <c r="A17" s="3">
        <v>17901227803</v>
      </c>
      <c r="B17" s="1" t="s">
        <v>271</v>
      </c>
      <c r="C17" s="1" t="s">
        <v>284</v>
      </c>
      <c r="D17" s="1" t="s">
        <v>285</v>
      </c>
      <c r="E17" s="1" t="s">
        <v>286</v>
      </c>
      <c r="F17" s="1" t="s">
        <v>271</v>
      </c>
      <c r="G17" s="1" t="s">
        <v>186</v>
      </c>
      <c r="H17" s="1" t="s">
        <v>187</v>
      </c>
      <c r="I17" s="1" t="s">
        <v>287</v>
      </c>
      <c r="J17" s="1" t="s">
        <v>29</v>
      </c>
      <c r="K17" s="1" t="s">
        <v>288</v>
      </c>
      <c r="L17" s="1" t="s">
        <v>288</v>
      </c>
      <c r="M17" s="1" t="s">
        <v>190</v>
      </c>
      <c r="N17" s="1" t="s">
        <v>190</v>
      </c>
      <c r="O17" s="1" t="s">
        <v>191</v>
      </c>
      <c r="P17" s="1" t="s">
        <v>192</v>
      </c>
      <c r="Q17" s="1" t="s">
        <v>193</v>
      </c>
      <c r="R17" s="1" t="s">
        <v>289</v>
      </c>
      <c r="S17" s="1" t="s">
        <v>195</v>
      </c>
      <c r="T17" s="1" t="s">
        <v>196</v>
      </c>
      <c r="U17" s="1" t="s">
        <v>197</v>
      </c>
    </row>
    <row r="18" s="1" customFormat="1" spans="1:21">
      <c r="A18" s="3">
        <v>17890757281</v>
      </c>
      <c r="B18" s="1" t="s">
        <v>290</v>
      </c>
      <c r="C18" s="1" t="s">
        <v>291</v>
      </c>
      <c r="D18" s="1" t="s">
        <v>292</v>
      </c>
      <c r="E18" s="1" t="s">
        <v>293</v>
      </c>
      <c r="F18" s="1" t="s">
        <v>264</v>
      </c>
      <c r="G18" s="1" t="s">
        <v>186</v>
      </c>
      <c r="H18" s="1" t="s">
        <v>187</v>
      </c>
      <c r="I18" s="1" t="s">
        <v>294</v>
      </c>
      <c r="J18" s="1" t="s">
        <v>29</v>
      </c>
      <c r="K18" s="1" t="s">
        <v>295</v>
      </c>
      <c r="L18" s="1" t="s">
        <v>295</v>
      </c>
      <c r="M18" s="1" t="s">
        <v>190</v>
      </c>
      <c r="N18" s="1" t="s">
        <v>190</v>
      </c>
      <c r="O18" s="1" t="s">
        <v>191</v>
      </c>
      <c r="P18" s="1" t="s">
        <v>192</v>
      </c>
      <c r="Q18" s="1" t="s">
        <v>193</v>
      </c>
      <c r="R18" s="1" t="s">
        <v>296</v>
      </c>
      <c r="S18" s="1" t="s">
        <v>195</v>
      </c>
      <c r="T18" s="1" t="s">
        <v>196</v>
      </c>
      <c r="U18" s="1" t="s">
        <v>197</v>
      </c>
    </row>
    <row r="19" s="1" customFormat="1" spans="1:21">
      <c r="A19" s="3">
        <v>17886038094</v>
      </c>
      <c r="B19" s="1" t="s">
        <v>297</v>
      </c>
      <c r="C19" s="1" t="s">
        <v>298</v>
      </c>
      <c r="D19" s="1" t="s">
        <v>299</v>
      </c>
      <c r="E19" s="1" t="s">
        <v>300</v>
      </c>
      <c r="F19" s="1" t="s">
        <v>182</v>
      </c>
      <c r="G19" s="1" t="s">
        <v>186</v>
      </c>
      <c r="H19" s="1" t="s">
        <v>187</v>
      </c>
      <c r="I19" s="1" t="s">
        <v>301</v>
      </c>
      <c r="J19" s="1" t="s">
        <v>29</v>
      </c>
      <c r="K19" s="1" t="s">
        <v>302</v>
      </c>
      <c r="L19" s="1" t="s">
        <v>302</v>
      </c>
      <c r="M19" s="1" t="s">
        <v>190</v>
      </c>
      <c r="N19" s="1" t="s">
        <v>190</v>
      </c>
      <c r="O19" s="1" t="s">
        <v>191</v>
      </c>
      <c r="P19" s="1" t="s">
        <v>192</v>
      </c>
      <c r="Q19" s="1" t="s">
        <v>193</v>
      </c>
      <c r="R19" s="1" t="s">
        <v>303</v>
      </c>
      <c r="S19" s="1" t="s">
        <v>195</v>
      </c>
      <c r="T19" s="1" t="s">
        <v>196</v>
      </c>
      <c r="U19" s="1" t="s">
        <v>197</v>
      </c>
    </row>
    <row r="20" s="1" customFormat="1" spans="1:21">
      <c r="A20" s="3">
        <v>17884076513</v>
      </c>
      <c r="B20" s="1" t="s">
        <v>297</v>
      </c>
      <c r="C20" s="1" t="s">
        <v>304</v>
      </c>
      <c r="D20" s="1" t="s">
        <v>305</v>
      </c>
      <c r="E20" s="1" t="s">
        <v>306</v>
      </c>
      <c r="F20" s="1" t="s">
        <v>182</v>
      </c>
      <c r="G20" s="1" t="s">
        <v>186</v>
      </c>
      <c r="H20" s="1" t="s">
        <v>187</v>
      </c>
      <c r="I20" s="1" t="s">
        <v>307</v>
      </c>
      <c r="J20" s="1" t="s">
        <v>29</v>
      </c>
      <c r="K20" s="1" t="s">
        <v>308</v>
      </c>
      <c r="L20" s="1" t="s">
        <v>308</v>
      </c>
      <c r="M20" s="1" t="s">
        <v>190</v>
      </c>
      <c r="N20" s="1" t="s">
        <v>190</v>
      </c>
      <c r="O20" s="1" t="s">
        <v>191</v>
      </c>
      <c r="P20" s="1" t="s">
        <v>192</v>
      </c>
      <c r="Q20" s="1" t="s">
        <v>193</v>
      </c>
      <c r="R20" s="1" t="s">
        <v>309</v>
      </c>
      <c r="S20" s="1" t="s">
        <v>195</v>
      </c>
      <c r="T20" s="1" t="s">
        <v>196</v>
      </c>
      <c r="U20" s="1" t="s">
        <v>197</v>
      </c>
    </row>
    <row r="21" s="1" customFormat="1" spans="1:21">
      <c r="A21" s="3">
        <v>17878379721</v>
      </c>
      <c r="B21" s="1" t="s">
        <v>310</v>
      </c>
      <c r="C21" s="1" t="s">
        <v>311</v>
      </c>
      <c r="D21" s="1" t="s">
        <v>312</v>
      </c>
      <c r="E21" s="1" t="s">
        <v>313</v>
      </c>
      <c r="F21" s="1" t="s">
        <v>264</v>
      </c>
      <c r="G21" s="1" t="s">
        <v>186</v>
      </c>
      <c r="H21" s="1" t="s">
        <v>187</v>
      </c>
      <c r="I21" s="1" t="s">
        <v>314</v>
      </c>
      <c r="J21" s="1" t="s">
        <v>29</v>
      </c>
      <c r="K21" s="1" t="s">
        <v>315</v>
      </c>
      <c r="L21" s="1" t="s">
        <v>315</v>
      </c>
      <c r="M21" s="1" t="s">
        <v>190</v>
      </c>
      <c r="N21" s="1" t="s">
        <v>190</v>
      </c>
      <c r="O21" s="1" t="s">
        <v>191</v>
      </c>
      <c r="P21" s="1" t="s">
        <v>192</v>
      </c>
      <c r="Q21" s="1" t="s">
        <v>193</v>
      </c>
      <c r="R21" s="1" t="s">
        <v>316</v>
      </c>
      <c r="S21" s="1" t="s">
        <v>195</v>
      </c>
      <c r="T21" s="1" t="s">
        <v>196</v>
      </c>
      <c r="U21" s="1" t="s">
        <v>197</v>
      </c>
    </row>
    <row r="22" s="1" customFormat="1" spans="1:21">
      <c r="A22" s="3">
        <v>17878173245</v>
      </c>
      <c r="B22" s="1" t="s">
        <v>310</v>
      </c>
      <c r="C22" s="1" t="s">
        <v>317</v>
      </c>
      <c r="D22" s="1" t="s">
        <v>318</v>
      </c>
      <c r="E22" s="1" t="s">
        <v>319</v>
      </c>
      <c r="F22" s="1" t="s">
        <v>182</v>
      </c>
      <c r="G22" s="1" t="s">
        <v>186</v>
      </c>
      <c r="H22" s="1" t="s">
        <v>187</v>
      </c>
      <c r="I22" s="1" t="s">
        <v>320</v>
      </c>
      <c r="J22" s="1" t="s">
        <v>29</v>
      </c>
      <c r="K22" s="1" t="s">
        <v>321</v>
      </c>
      <c r="L22" s="1" t="s">
        <v>321</v>
      </c>
      <c r="M22" s="1" t="s">
        <v>190</v>
      </c>
      <c r="N22" s="1" t="s">
        <v>190</v>
      </c>
      <c r="O22" s="1" t="s">
        <v>191</v>
      </c>
      <c r="P22" s="1" t="s">
        <v>192</v>
      </c>
      <c r="Q22" s="1" t="s">
        <v>193</v>
      </c>
      <c r="R22" s="1" t="s">
        <v>322</v>
      </c>
      <c r="S22" s="1" t="s">
        <v>195</v>
      </c>
      <c r="T22" s="1" t="s">
        <v>196</v>
      </c>
      <c r="U22" s="1" t="s">
        <v>197</v>
      </c>
    </row>
    <row r="23" s="1" customFormat="1" spans="1:21">
      <c r="A23" s="3">
        <v>17876675765</v>
      </c>
      <c r="B23" s="1" t="s">
        <v>323</v>
      </c>
      <c r="C23" s="1" t="s">
        <v>324</v>
      </c>
      <c r="D23" s="1" t="s">
        <v>325</v>
      </c>
      <c r="E23" s="1" t="s">
        <v>326</v>
      </c>
      <c r="F23" s="1" t="s">
        <v>264</v>
      </c>
      <c r="G23" s="1" t="s">
        <v>186</v>
      </c>
      <c r="H23" s="1" t="s">
        <v>187</v>
      </c>
      <c r="I23" s="1" t="s">
        <v>327</v>
      </c>
      <c r="J23" s="1" t="s">
        <v>29</v>
      </c>
      <c r="K23" s="1" t="s">
        <v>328</v>
      </c>
      <c r="L23" s="1" t="s">
        <v>328</v>
      </c>
      <c r="M23" s="1" t="s">
        <v>190</v>
      </c>
      <c r="N23" s="1" t="s">
        <v>190</v>
      </c>
      <c r="O23" s="1" t="s">
        <v>191</v>
      </c>
      <c r="P23" s="1" t="s">
        <v>192</v>
      </c>
      <c r="Q23" s="1" t="s">
        <v>193</v>
      </c>
      <c r="R23" s="1" t="s">
        <v>329</v>
      </c>
      <c r="S23" s="1" t="s">
        <v>195</v>
      </c>
      <c r="T23" s="1" t="s">
        <v>196</v>
      </c>
      <c r="U23" s="1" t="s">
        <v>197</v>
      </c>
    </row>
    <row r="24" s="1" customFormat="1" spans="1:21">
      <c r="A24" s="3">
        <v>17858611020</v>
      </c>
      <c r="B24" s="1" t="s">
        <v>330</v>
      </c>
      <c r="C24" s="1" t="s">
        <v>331</v>
      </c>
      <c r="D24" s="1" t="s">
        <v>332</v>
      </c>
      <c r="E24" s="1" t="s">
        <v>333</v>
      </c>
      <c r="F24" s="1" t="s">
        <v>182</v>
      </c>
      <c r="G24" s="1" t="s">
        <v>186</v>
      </c>
      <c r="H24" s="1" t="s">
        <v>187</v>
      </c>
      <c r="I24" s="1" t="s">
        <v>334</v>
      </c>
      <c r="J24" s="1" t="s">
        <v>29</v>
      </c>
      <c r="K24" s="1" t="s">
        <v>335</v>
      </c>
      <c r="L24" s="1" t="s">
        <v>335</v>
      </c>
      <c r="M24" s="1" t="s">
        <v>190</v>
      </c>
      <c r="N24" s="1" t="s">
        <v>190</v>
      </c>
      <c r="O24" s="1" t="s">
        <v>191</v>
      </c>
      <c r="P24" s="1" t="s">
        <v>192</v>
      </c>
      <c r="Q24" s="1" t="s">
        <v>193</v>
      </c>
      <c r="R24" s="1" t="s">
        <v>336</v>
      </c>
      <c r="S24" s="1" t="s">
        <v>195</v>
      </c>
      <c r="T24" s="1" t="s">
        <v>196</v>
      </c>
      <c r="U24" s="1" t="s">
        <v>197</v>
      </c>
    </row>
    <row r="25" s="1" customFormat="1" spans="1:21">
      <c r="A25" s="3">
        <v>17856838876</v>
      </c>
      <c r="B25" s="1" t="s">
        <v>330</v>
      </c>
      <c r="C25" s="1" t="s">
        <v>337</v>
      </c>
      <c r="D25" s="1" t="s">
        <v>338</v>
      </c>
      <c r="E25" s="1" t="s">
        <v>339</v>
      </c>
      <c r="F25" s="1" t="s">
        <v>182</v>
      </c>
      <c r="G25" s="1" t="s">
        <v>186</v>
      </c>
      <c r="H25" s="1" t="s">
        <v>187</v>
      </c>
      <c r="I25" s="1" t="s">
        <v>340</v>
      </c>
      <c r="J25" s="1" t="s">
        <v>29</v>
      </c>
      <c r="K25" s="1" t="s">
        <v>341</v>
      </c>
      <c r="L25" s="1" t="s">
        <v>341</v>
      </c>
      <c r="M25" s="1" t="s">
        <v>190</v>
      </c>
      <c r="N25" s="1" t="s">
        <v>190</v>
      </c>
      <c r="O25" s="1" t="s">
        <v>191</v>
      </c>
      <c r="P25" s="1" t="s">
        <v>192</v>
      </c>
      <c r="Q25" s="1" t="s">
        <v>193</v>
      </c>
      <c r="R25" s="1" t="s">
        <v>342</v>
      </c>
      <c r="S25" s="1" t="s">
        <v>195</v>
      </c>
      <c r="T25" s="1" t="s">
        <v>196</v>
      </c>
      <c r="U25" s="1" t="s">
        <v>197</v>
      </c>
    </row>
    <row r="26" s="1" customFormat="1" spans="1:21">
      <c r="A26" s="3">
        <v>17771591066</v>
      </c>
      <c r="B26" s="1" t="s">
        <v>343</v>
      </c>
      <c r="C26" s="1" t="s">
        <v>344</v>
      </c>
      <c r="D26" s="1" t="s">
        <v>345</v>
      </c>
      <c r="E26" s="1" t="s">
        <v>346</v>
      </c>
      <c r="F26" s="1" t="s">
        <v>347</v>
      </c>
      <c r="G26" s="1" t="s">
        <v>186</v>
      </c>
      <c r="H26" s="1" t="s">
        <v>187</v>
      </c>
      <c r="I26" s="1" t="s">
        <v>348</v>
      </c>
      <c r="J26" s="1" t="s">
        <v>29</v>
      </c>
      <c r="K26" s="1" t="s">
        <v>349</v>
      </c>
      <c r="L26" s="1" t="s">
        <v>349</v>
      </c>
      <c r="M26" s="1" t="s">
        <v>190</v>
      </c>
      <c r="N26" s="1" t="s">
        <v>190</v>
      </c>
      <c r="O26" s="1" t="s">
        <v>191</v>
      </c>
      <c r="P26" s="1" t="s">
        <v>192</v>
      </c>
      <c r="Q26" s="1" t="s">
        <v>193</v>
      </c>
      <c r="R26" s="1" t="s">
        <v>350</v>
      </c>
      <c r="S26" s="1" t="s">
        <v>195</v>
      </c>
      <c r="T26" s="1" t="s">
        <v>196</v>
      </c>
      <c r="U26" s="1" t="s">
        <v>197</v>
      </c>
    </row>
    <row r="27" s="1" customFormat="1" spans="1:21">
      <c r="A27" s="3">
        <v>17717661332</v>
      </c>
      <c r="B27" s="1" t="s">
        <v>351</v>
      </c>
      <c r="C27" s="1" t="s">
        <v>352</v>
      </c>
      <c r="D27" s="1" t="s">
        <v>353</v>
      </c>
      <c r="E27" s="1" t="s">
        <v>354</v>
      </c>
      <c r="F27" s="1" t="s">
        <v>182</v>
      </c>
      <c r="G27" s="1" t="s">
        <v>186</v>
      </c>
      <c r="H27" s="1" t="s">
        <v>187</v>
      </c>
      <c r="I27" s="1" t="s">
        <v>191</v>
      </c>
      <c r="J27" s="1" t="s">
        <v>29</v>
      </c>
      <c r="K27" s="1" t="s">
        <v>191</v>
      </c>
      <c r="L27" s="1" t="s">
        <v>355</v>
      </c>
      <c r="M27" s="1" t="s">
        <v>356</v>
      </c>
      <c r="N27" s="1" t="s">
        <v>357</v>
      </c>
      <c r="O27" s="1" t="s">
        <v>191</v>
      </c>
      <c r="P27" s="1" t="s">
        <v>192</v>
      </c>
      <c r="Q27" s="1" t="s">
        <v>193</v>
      </c>
      <c r="R27" s="1" t="s">
        <v>358</v>
      </c>
      <c r="S27" s="1" t="s">
        <v>195</v>
      </c>
      <c r="T27" s="1" t="s">
        <v>196</v>
      </c>
      <c r="U27" s="1" t="s">
        <v>197</v>
      </c>
    </row>
    <row r="28" s="1" customFormat="1" spans="1:21">
      <c r="A28" s="3">
        <v>17698806178</v>
      </c>
      <c r="B28" s="1" t="s">
        <v>359</v>
      </c>
      <c r="C28" s="1" t="s">
        <v>360</v>
      </c>
      <c r="D28" s="1" t="s">
        <v>361</v>
      </c>
      <c r="E28" s="1" t="s">
        <v>362</v>
      </c>
      <c r="F28" s="1" t="s">
        <v>271</v>
      </c>
      <c r="G28" s="1" t="s">
        <v>186</v>
      </c>
      <c r="H28" s="1" t="s">
        <v>187</v>
      </c>
      <c r="I28" s="1" t="s">
        <v>363</v>
      </c>
      <c r="J28" s="1" t="s">
        <v>29</v>
      </c>
      <c r="K28" s="1" t="s">
        <v>364</v>
      </c>
      <c r="L28" s="1" t="s">
        <v>364</v>
      </c>
      <c r="M28" s="1" t="s">
        <v>190</v>
      </c>
      <c r="N28" s="1" t="s">
        <v>190</v>
      </c>
      <c r="O28" s="1" t="s">
        <v>191</v>
      </c>
      <c r="P28" s="1" t="s">
        <v>192</v>
      </c>
      <c r="Q28" s="1" t="s">
        <v>193</v>
      </c>
      <c r="R28" s="1" t="s">
        <v>365</v>
      </c>
      <c r="S28" s="1" t="s">
        <v>195</v>
      </c>
      <c r="T28" s="1" t="s">
        <v>196</v>
      </c>
      <c r="U28" s="1" t="s">
        <v>197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2022-05-13T02:59:25Z</dcterms:created>
  <dcterms:modified xsi:type="dcterms:W3CDTF">2022-05-13T03:06:08Z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A86BC9ABB02F4901A739A5C07D8DCAFE</vt:lpwstr>
  </property>
  <property fmtid="{D5CDD505-2E9C-101B-9397-08002B2CF9AE}" pid="3" name="KSOProductBuildVer">
    <vt:lpwstr>2052-11.1.0.11636</vt:lpwstr>
  </property>
</Properties>
</file>