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</definedName>
  </definedNames>
  <calcPr calcId="144525"/>
</workbook>
</file>

<file path=xl/sharedStrings.xml><?xml version="1.0" encoding="utf-8"?>
<sst xmlns="http://schemas.openxmlformats.org/spreadsheetml/2006/main" count="206" uniqueCount="117">
  <si>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</si>
  <si>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</si>
  <si>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</si>
  <si>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</si>
  <si>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</si>
  <si>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</si>
  <si>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</si>
  <si>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</si>
  <si>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</si>
  <si>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</si>
  <si>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</si>
  <si>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</si>
  <si>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</si>
  <si>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</si>
  <si>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</si>
  <si>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</si>
  <si>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</si>
  <si>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</si>
  <si>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</si>
  <si>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</si>
  <si>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</si>
  <si>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</si>
  <si>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</si>
  <si>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</si>
  <si>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</si>
  <si>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17718913679	</t>
  </si>
  <si>
    <t>Ctrip</t>
  </si>
  <si>
    <t>正常</t>
  </si>
  <si>
    <t>[俄克拉何马城]布雷克小镇伊克诺套房旅馆(Econo Lodge Inn &amp; Suites Near Bricktown)(48171717)</t>
  </si>
  <si>
    <t>标准间1特大床&lt;不退款&gt;&lt;2人入住&gt;</t>
  </si>
  <si>
    <t>USD</t>
  </si>
  <si>
    <t>Pless/William Matthew</t>
  </si>
  <si>
    <t>CA5326220513USD</t>
  </si>
  <si>
    <t>未提现</t>
  </si>
  <si>
    <t>携程开票</t>
  </si>
  <si>
    <t xml:space="preserve">2484669	</t>
  </si>
  <si>
    <t xml:space="preserve">74351502	</t>
  </si>
  <si>
    <t xml:space="preserve">17898000283	</t>
  </si>
  <si>
    <t>[吉隆坡]吉隆坡美利亚酒店(Melia Kuala Lumpur)(44800690)</t>
  </si>
  <si>
    <t>美利亚特大床房&lt;不退款&gt;&lt;2人入住&gt;</t>
  </si>
  <si>
    <t>Amin/Ahmad Hafizuddin</t>
  </si>
  <si>
    <t xml:space="preserve">	</t>
  </si>
  <si>
    <t>取消</t>
  </si>
  <si>
    <t xml:space="preserve">17900802318	</t>
  </si>
  <si>
    <t>[哈默史密斯-富勒姆区]伦敦牧羊人布什多赛特酒店(Dorsett Shepherds Bush London)(37206742)</t>
  </si>
  <si>
    <t>行政三人房&lt;2人入住&gt;&lt;不退款&gt;</t>
  </si>
  <si>
    <t>Gaudreault/Marc</t>
  </si>
  <si>
    <t xml:space="preserve">17903482227	</t>
  </si>
  <si>
    <t>[斯科特斯德]3棕榈酒店(3 Palms Hotel)(40134014)</t>
  </si>
  <si>
    <t>豪华客房1张特大床&lt;不退款&gt;&lt;2人入住&gt;</t>
  </si>
  <si>
    <t>Kaup/Daniel</t>
  </si>
  <si>
    <t xml:space="preserve">2542163	</t>
  </si>
  <si>
    <t xml:space="preserve">1371754	</t>
  </si>
  <si>
    <t xml:space="preserve">17908848604	</t>
  </si>
  <si>
    <t>[胡志明市]西西里岛西贡水疗酒店(Cicilia Saigon Hotels &amp; Spa)(39037529)</t>
  </si>
  <si>
    <t>豪华房&lt;不退款&gt;&lt;2人入住&gt;</t>
  </si>
  <si>
    <t>Bui/Tran Quoc Anh,Bui/Tran Quoc Anh</t>
  </si>
  <si>
    <t xml:space="preserve">Acknowledged	</t>
  </si>
  <si>
    <t>，</t>
  </si>
  <si>
    <t>A220513110103481</t>
  </si>
  <si>
    <t>USD / HKD 当前参考汇率: 7.84995</t>
  </si>
  <si>
    <t>总计： 338 USD/
2653.28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</si>
  <si>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</si>
  <si>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</si>
  <si>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</si>
  <si>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</si>
  <si>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</si>
  <si>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</si>
  <si>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</si>
  <si>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</si>
  <si>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</si>
  <si>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</si>
  <si>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</si>
  <si>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</si>
  <si>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</si>
  <si>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</si>
  <si>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</si>
  <si>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</si>
  <si>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</si>
  <si>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</si>
  <si>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2022-05-09</t>
  </si>
  <si>
    <t>2543611</t>
  </si>
  <si>
    <t>西西里岛西贡水疗酒店</t>
  </si>
  <si>
    <t>Bui Tran Quoc Anh,Bui Tran Quoc Anh</t>
  </si>
  <si>
    <t>2022-05-10</t>
  </si>
  <si>
    <t>退房日周结</t>
  </si>
  <si>
    <t>167.02</t>
  </si>
  <si>
    <t>25.00</t>
  </si>
  <si>
    <t>0</t>
  </si>
  <si>
    <t>0.00</t>
  </si>
  <si>
    <t>携程盛景国际直连</t>
  </si>
  <si>
    <t>01.010677</t>
  </si>
  <si>
    <t>2022-05-09 12:19:52</t>
  </si>
  <si>
    <t>否</t>
  </si>
  <si>
    <t>汇智国际旅游发展有限公司</t>
  </si>
  <si>
    <t>直连</t>
  </si>
  <si>
    <t>2022-05-08</t>
  </si>
  <si>
    <t>2542163</t>
  </si>
  <si>
    <t>三棕榈酒店</t>
  </si>
  <si>
    <t>Kaup Daniel</t>
  </si>
  <si>
    <t>601.26</t>
  </si>
  <si>
    <t>90.00</t>
  </si>
  <si>
    <t>2022-05-08 03:05:02</t>
  </si>
  <si>
    <t>2022-05-07</t>
  </si>
  <si>
    <t>2540719</t>
  </si>
  <si>
    <t>伦敦牧羊人布什多赛特酒店</t>
  </si>
  <si>
    <t>Gaudreault Marc</t>
  </si>
  <si>
    <t>1175.80</t>
  </si>
  <si>
    <t>176.00</t>
  </si>
  <si>
    <t>2022-05-07 03:43:57</t>
  </si>
  <si>
    <t>2022-03-27</t>
  </si>
  <si>
    <t>2484669</t>
  </si>
  <si>
    <t>布雷克小镇伊克诺套房旅馆</t>
  </si>
  <si>
    <t>Pless William Matthew</t>
  </si>
  <si>
    <t>299.84</t>
  </si>
  <si>
    <t>47.00</t>
  </si>
  <si>
    <t>2022-03-27 00:55:42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</si>
</sst>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1" borderId="2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18" fillId="18" borderId="1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C8" sqref="C8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44690</v>
      </c>
      <c r="G2" s="6">
        <v>44691</v>
      </c>
      <c r="H2" s="4">
        <v>1</v>
      </c>
      <c r="I2" s="4">
        <v>1</v>
      </c>
      <c r="J2" s="4">
        <v>1</v>
      </c>
      <c r="K2" s="4" t="s">
        <v>30</v>
      </c>
      <c r="L2" s="4">
        <v>47</v>
      </c>
      <c r="M2" s="4">
        <v>47</v>
      </c>
      <c r="N2" s="4" t="s">
        <v>31</v>
      </c>
      <c r="O2" s="4" t="s">
        <v>32</v>
      </c>
      <c r="P2" s="4" t="s">
        <v>33</v>
      </c>
      <c r="Q2" s="4">
        <v>0</v>
      </c>
      <c r="R2" s="7">
        <v>44647</v>
      </c>
      <c r="S2" s="6">
        <v>44694</v>
      </c>
      <c r="T2" s="4" t="s">
        <v>34</v>
      </c>
      <c r="U2" s="4">
        <v>47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44687</v>
      </c>
      <c r="G3" s="6">
        <v>44691</v>
      </c>
      <c r="H3" s="4">
        <v>1</v>
      </c>
      <c r="I3" s="4">
        <v>4</v>
      </c>
      <c r="J3" s="4">
        <v>4</v>
      </c>
      <c r="K3" s="4" t="s">
        <v>30</v>
      </c>
      <c r="L3" s="4">
        <v>204</v>
      </c>
      <c r="M3" s="4">
        <v>204</v>
      </c>
      <c r="N3" s="4" t="s">
        <v>40</v>
      </c>
      <c r="O3" s="4" t="s">
        <v>32</v>
      </c>
      <c r="P3" s="4" t="s">
        <v>33</v>
      </c>
      <c r="Q3" s="4">
        <v>0</v>
      </c>
      <c r="R3" s="7">
        <v>44687</v>
      </c>
      <c r="S3" s="6">
        <v>44694</v>
      </c>
      <c r="T3" s="4" t="s">
        <v>34</v>
      </c>
      <c r="U3" s="4">
        <v>204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44687</v>
      </c>
      <c r="G4" s="6">
        <v>44691</v>
      </c>
      <c r="H4" s="4">
        <v>1</v>
      </c>
      <c r="I4" s="4">
        <v>4</v>
      </c>
      <c r="J4" s="4">
        <v>4</v>
      </c>
      <c r="K4" s="4" t="s">
        <v>30</v>
      </c>
      <c r="L4" s="4">
        <v>-204</v>
      </c>
      <c r="M4" s="4">
        <v>-204</v>
      </c>
      <c r="N4" s="4" t="s">
        <v>40</v>
      </c>
      <c r="O4" s="4" t="s">
        <v>32</v>
      </c>
      <c r="P4" s="4" t="s">
        <v>33</v>
      </c>
      <c r="Q4" s="4">
        <v>0</v>
      </c>
      <c r="R4" s="7">
        <v>44687</v>
      </c>
      <c r="S4" s="6">
        <v>44694</v>
      </c>
      <c r="T4" s="4" t="s">
        <v>34</v>
      </c>
      <c r="U4" s="4">
        <v>-204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44690</v>
      </c>
      <c r="G5" s="6">
        <v>44691</v>
      </c>
      <c r="H5" s="4">
        <v>1</v>
      </c>
      <c r="I5" s="4">
        <v>1</v>
      </c>
      <c r="J5" s="4">
        <v>1</v>
      </c>
      <c r="K5" s="4" t="s">
        <v>30</v>
      </c>
      <c r="L5" s="4">
        <v>176</v>
      </c>
      <c r="M5" s="4">
        <v>176</v>
      </c>
      <c r="N5" s="4" t="s">
        <v>46</v>
      </c>
      <c r="O5" s="4" t="s">
        <v>32</v>
      </c>
      <c r="P5" s="4" t="s">
        <v>33</v>
      </c>
      <c r="Q5" s="4">
        <v>0</v>
      </c>
      <c r="R5" s="7">
        <v>44688</v>
      </c>
      <c r="S5" s="6">
        <v>44694</v>
      </c>
      <c r="T5" s="4" t="s">
        <v>34</v>
      </c>
      <c r="U5" s="4">
        <v>176</v>
      </c>
      <c r="V5" s="4">
        <v>0</v>
      </c>
      <c r="W5" s="4">
        <v>0</v>
      </c>
      <c r="X5" s="4" t="s">
        <v>41</v>
      </c>
      <c r="Y5" s="4" t="s">
        <v>41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44690</v>
      </c>
      <c r="G6" s="6">
        <v>44691</v>
      </c>
      <c r="H6" s="4">
        <v>1</v>
      </c>
      <c r="I6" s="4">
        <v>1</v>
      </c>
      <c r="J6" s="4">
        <v>1</v>
      </c>
      <c r="K6" s="4" t="s">
        <v>30</v>
      </c>
      <c r="L6" s="4">
        <v>90</v>
      </c>
      <c r="M6" s="4">
        <v>90</v>
      </c>
      <c r="N6" s="4" t="s">
        <v>50</v>
      </c>
      <c r="O6" s="4" t="s">
        <v>32</v>
      </c>
      <c r="P6" s="4" t="s">
        <v>33</v>
      </c>
      <c r="Q6" s="4">
        <v>0</v>
      </c>
      <c r="R6" s="7">
        <v>44689</v>
      </c>
      <c r="S6" s="6">
        <v>44694</v>
      </c>
      <c r="T6" s="4" t="s">
        <v>34</v>
      </c>
      <c r="U6" s="4">
        <v>90</v>
      </c>
      <c r="V6" s="4">
        <v>0</v>
      </c>
      <c r="W6" s="4">
        <v>0</v>
      </c>
      <c r="X6" s="4" t="s">
        <v>51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44690</v>
      </c>
      <c r="G7" s="6">
        <v>44691</v>
      </c>
      <c r="H7" s="4">
        <v>1</v>
      </c>
      <c r="I7" s="4">
        <v>1</v>
      </c>
      <c r="J7" s="4">
        <v>1</v>
      </c>
      <c r="K7" s="4" t="s">
        <v>30</v>
      </c>
      <c r="L7" s="4">
        <v>25</v>
      </c>
      <c r="M7" s="4">
        <v>25</v>
      </c>
      <c r="N7" s="4" t="s">
        <v>56</v>
      </c>
      <c r="O7" s="4" t="s">
        <v>32</v>
      </c>
      <c r="P7" s="4" t="s">
        <v>33</v>
      </c>
      <c r="Q7" s="4">
        <v>0</v>
      </c>
      <c r="R7" s="7">
        <v>44690</v>
      </c>
      <c r="S7" s="6">
        <v>44694</v>
      </c>
      <c r="T7" s="4" t="s">
        <v>34</v>
      </c>
      <c r="U7" s="4">
        <v>25</v>
      </c>
      <c r="V7" s="4">
        <v>0</v>
      </c>
      <c r="W7" s="4">
        <v>0</v>
      </c>
      <c r="X7" s="4" t="s">
        <v>41</v>
      </c>
      <c r="Y7" s="4" t="s">
        <v>57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58</v>
      </c>
    </row>
    <row r="2" s="4" customFormat="1" spans="1:9">
      <c r="A2" s="5">
        <v>17718913679</v>
      </c>
      <c r="B2" s="6">
        <v>44690</v>
      </c>
      <c r="C2" s="6">
        <v>44691</v>
      </c>
      <c r="D2" s="4">
        <v>47</v>
      </c>
      <c r="E2" s="4" t="str">
        <f>VLOOKUP(A2,HOP!A:L,12,0)</f>
        <v>47.00</v>
      </c>
      <c r="F2" s="4" t="str">
        <f>VLOOKUP(A2,HOP!A:C,3,0)</f>
        <v>2484669</v>
      </c>
      <c r="G2" s="4">
        <f>D2-E2</f>
        <v>0</v>
      </c>
      <c r="H2" s="4" t="str">
        <f>$H$1&amp;F2</f>
        <v>，2484669</v>
      </c>
      <c r="I2" s="4" t="str">
        <f>VLOOKUP(A2,HOP!A:U,21,0)</f>
        <v>直连</v>
      </c>
    </row>
    <row r="3" s="4" customFormat="1" hidden="1" spans="1:9">
      <c r="A3" s="5">
        <v>17898000283</v>
      </c>
      <c r="B3" s="6">
        <v>44687</v>
      </c>
      <c r="C3" s="6">
        <v>44691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9">
      <c r="A4" s="5">
        <v>17900802318</v>
      </c>
      <c r="B4" s="6">
        <v>44690</v>
      </c>
      <c r="C4" s="6">
        <v>44691</v>
      </c>
      <c r="D4" s="4">
        <v>176</v>
      </c>
      <c r="E4" s="4" t="str">
        <f>VLOOKUP(A4,HOP!A:L,12,0)</f>
        <v>176.00</v>
      </c>
      <c r="F4" s="4" t="str">
        <f>VLOOKUP(A4,HOP!A:C,3,0)</f>
        <v>2540719</v>
      </c>
      <c r="G4" s="4">
        <f>D4-E4</f>
        <v>0</v>
      </c>
      <c r="H4" s="4" t="str">
        <f>$H$1&amp;F4</f>
        <v>，2540719</v>
      </c>
      <c r="I4" s="4" t="str">
        <f>VLOOKUP(A4,HOP!A:U,21,0)</f>
        <v>直连</v>
      </c>
    </row>
    <row r="5" s="4" customFormat="1" spans="1:9">
      <c r="A5" s="5">
        <v>17903482227</v>
      </c>
      <c r="B5" s="6">
        <v>44690</v>
      </c>
      <c r="C5" s="6">
        <v>44691</v>
      </c>
      <c r="D5" s="4">
        <v>90</v>
      </c>
      <c r="E5" s="4" t="str">
        <f>VLOOKUP(A5,HOP!A:L,12,0)</f>
        <v>90.00</v>
      </c>
      <c r="F5" s="4" t="str">
        <f>VLOOKUP(A5,HOP!A:C,3,0)</f>
        <v>2542163</v>
      </c>
      <c r="G5" s="4">
        <f>D5-E5</f>
        <v>0</v>
      </c>
      <c r="H5" s="4" t="str">
        <f>$H$1&amp;F5</f>
        <v>，2542163</v>
      </c>
      <c r="I5" s="4" t="str">
        <f>VLOOKUP(A5,HOP!A:U,21,0)</f>
        <v>直连</v>
      </c>
    </row>
    <row r="6" s="4" customFormat="1" spans="1:9">
      <c r="A6" s="5">
        <v>17908848604</v>
      </c>
      <c r="B6" s="6">
        <v>44690</v>
      </c>
      <c r="C6" s="6">
        <v>44691</v>
      </c>
      <c r="D6" s="4">
        <v>25</v>
      </c>
      <c r="E6" s="4" t="str">
        <f>VLOOKUP(A6,HOP!A:L,12,0)</f>
        <v>25.00</v>
      </c>
      <c r="F6" s="4" t="str">
        <f>VLOOKUP(A6,HOP!A:C,3,0)</f>
        <v>2543611</v>
      </c>
      <c r="G6" s="4">
        <f>D6-E6</f>
        <v>0</v>
      </c>
      <c r="H6" s="4" t="str">
        <f>$H$1&amp;F6</f>
        <v>，2543611</v>
      </c>
      <c r="I6" s="4" t="str">
        <f>VLOOKUP(A6,HOP!A:U,21,0)</f>
        <v>直连</v>
      </c>
    </row>
    <row r="8" spans="4:4">
      <c r="D8" s="4">
        <f>SUM(D2:D7)</f>
        <v>338</v>
      </c>
    </row>
    <row r="12" spans="1:1">
      <c r="A12" s="4" t="s">
        <v>59</v>
      </c>
    </row>
    <row r="13" spans="1:1">
      <c r="A13" s="4" t="s">
        <v>60</v>
      </c>
    </row>
    <row r="14" spans="1:1">
      <c r="A14" s="4" t="s">
        <v>61</v>
      </c>
    </row>
  </sheetData>
  <autoFilter ref="A1:X6">
    <filterColumn colId="3">
      <filters>
        <filter val="90"/>
        <filter val="25"/>
        <filter val="176"/>
        <filter val="4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1">
      <c r="A1" s="2" t="s">
        <v>62</v>
      </c>
      <c r="B1" s="2" t="s">
        <v>63</v>
      </c>
      <c r="C1" s="2" t="s">
        <v>64</v>
      </c>
      <c r="D1" s="2" t="s">
        <v>65</v>
      </c>
      <c r="E1" s="2" t="s">
        <v>13</v>
      </c>
      <c r="F1" s="2" t="s">
        <v>5</v>
      </c>
      <c r="G1" s="2" t="s">
        <v>6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72</v>
      </c>
      <c r="O1" s="2" t="s">
        <v>73</v>
      </c>
      <c r="P1" s="2" t="s">
        <v>74</v>
      </c>
      <c r="Q1" s="2" t="s">
        <v>75</v>
      </c>
      <c r="R1" s="2" t="s">
        <v>76</v>
      </c>
      <c r="S1" s="2" t="s">
        <v>77</v>
      </c>
      <c r="T1" s="2" t="s">
        <v>78</v>
      </c>
      <c r="U1" s="2" t="s">
        <v>79</v>
      </c>
    </row>
    <row r="2" s="1" customFormat="1" spans="1:21">
      <c r="A2" s="3">
        <v>17908848604</v>
      </c>
      <c r="B2" s="1" t="s">
        <v>80</v>
      </c>
      <c r="C2" s="1" t="s">
        <v>81</v>
      </c>
      <c r="D2" s="1" t="s">
        <v>82</v>
      </c>
      <c r="E2" s="1" t="s">
        <v>83</v>
      </c>
      <c r="F2" s="1" t="s">
        <v>80</v>
      </c>
      <c r="G2" s="1" t="s">
        <v>84</v>
      </c>
      <c r="H2" s="1" t="s">
        <v>85</v>
      </c>
      <c r="I2" s="1" t="s">
        <v>86</v>
      </c>
      <c r="J2" s="1" t="s">
        <v>30</v>
      </c>
      <c r="K2" s="1" t="s">
        <v>87</v>
      </c>
      <c r="L2" s="1" t="s">
        <v>87</v>
      </c>
      <c r="M2" s="1" t="s">
        <v>88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  <c r="U2" s="1" t="s">
        <v>95</v>
      </c>
    </row>
    <row r="3" s="1" customFormat="1" spans="1:21">
      <c r="A3" s="3">
        <v>17903482227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80</v>
      </c>
      <c r="G3" s="1" t="s">
        <v>84</v>
      </c>
      <c r="H3" s="1" t="s">
        <v>85</v>
      </c>
      <c r="I3" s="1" t="s">
        <v>100</v>
      </c>
      <c r="J3" s="1" t="s">
        <v>30</v>
      </c>
      <c r="K3" s="1" t="s">
        <v>101</v>
      </c>
      <c r="L3" s="1" t="s">
        <v>101</v>
      </c>
      <c r="M3" s="1" t="s">
        <v>88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102</v>
      </c>
      <c r="S3" s="1" t="s">
        <v>93</v>
      </c>
      <c r="T3" s="1" t="s">
        <v>94</v>
      </c>
      <c r="U3" s="1" t="s">
        <v>95</v>
      </c>
    </row>
    <row r="4" s="1" customFormat="1" spans="1:21">
      <c r="A4" s="3">
        <v>17900802318</v>
      </c>
      <c r="B4" s="1" t="s">
        <v>103</v>
      </c>
      <c r="C4" s="1" t="s">
        <v>104</v>
      </c>
      <c r="D4" s="1" t="s">
        <v>105</v>
      </c>
      <c r="E4" s="1" t="s">
        <v>106</v>
      </c>
      <c r="F4" s="1" t="s">
        <v>80</v>
      </c>
      <c r="G4" s="1" t="s">
        <v>84</v>
      </c>
      <c r="H4" s="1" t="s">
        <v>85</v>
      </c>
      <c r="I4" s="1" t="s">
        <v>107</v>
      </c>
      <c r="J4" s="1" t="s">
        <v>30</v>
      </c>
      <c r="K4" s="1" t="s">
        <v>108</v>
      </c>
      <c r="L4" s="1" t="s">
        <v>108</v>
      </c>
      <c r="M4" s="1" t="s">
        <v>88</v>
      </c>
      <c r="N4" s="1" t="s">
        <v>88</v>
      </c>
      <c r="O4" s="1" t="s">
        <v>89</v>
      </c>
      <c r="P4" s="1" t="s">
        <v>90</v>
      </c>
      <c r="Q4" s="1" t="s">
        <v>91</v>
      </c>
      <c r="R4" s="1" t="s">
        <v>109</v>
      </c>
      <c r="S4" s="1" t="s">
        <v>93</v>
      </c>
      <c r="T4" s="1" t="s">
        <v>94</v>
      </c>
      <c r="U4" s="1" t="s">
        <v>95</v>
      </c>
    </row>
    <row r="5" s="1" customFormat="1" spans="1:21">
      <c r="A5" s="3">
        <v>17718913679</v>
      </c>
      <c r="B5" s="1" t="s">
        <v>110</v>
      </c>
      <c r="C5" s="1" t="s">
        <v>111</v>
      </c>
      <c r="D5" s="1" t="s">
        <v>112</v>
      </c>
      <c r="E5" s="1" t="s">
        <v>113</v>
      </c>
      <c r="F5" s="1" t="s">
        <v>80</v>
      </c>
      <c r="G5" s="1" t="s">
        <v>84</v>
      </c>
      <c r="H5" s="1" t="s">
        <v>85</v>
      </c>
      <c r="I5" s="1" t="s">
        <v>114</v>
      </c>
      <c r="J5" s="1" t="s">
        <v>30</v>
      </c>
      <c r="K5" s="1" t="s">
        <v>115</v>
      </c>
      <c r="L5" s="1" t="s">
        <v>115</v>
      </c>
      <c r="M5" s="1" t="s">
        <v>88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116</v>
      </c>
      <c r="S5" s="1" t="s">
        <v>93</v>
      </c>
      <c r="T5" s="1" t="s">
        <v>94</v>
      </c>
      <c r="U5" s="1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2022-05-13T02:41:41Z</dcterms:created>
  <dcterms:modified xsi:type="dcterms:W3CDTF">2022-05-13T02:58:54Z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ABC5A5B1038B49508B72B6BE96D9F203</vt:lpwstr>
  </property>
  <property fmtid="{D5CDD505-2E9C-101B-9397-08002B2CF9AE}" pid="3" name="KSOProductBuildVer">
    <vt:lpwstr>2052-11.1.0.11636</vt:lpwstr>
  </property>
</Properties>
</file>