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<sst xmlns="http://schemas.openxmlformats.org/spreadsheetml/2006/main" count="862" uniqueCount="279">
  <si>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</si>
  <si>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</si>
  <si>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</si>
  <si>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</si>
  <si>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</si>
  <si>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</si>
  <si>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</si>
  <si>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</si>
  <si>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</si>
  <si>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</si>
  <si>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</si>
  <si>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</si>
  <si>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</si>
  <si>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</si>
  <si>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</si>
  <si>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</si>
  <si>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</si>
  <si>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</si>
  <si>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</si>
  <si>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</si>
  <si>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</si>
  <si>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</si>
  <si>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</si>
  <si>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</si>
  <si>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</si>
  <si>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17838854029	</t>
  </si>
  <si>
    <t>Ctrip</t>
  </si>
  <si>
    <t>正常</t>
  </si>
  <si>
    <t>[广州]广州海翔优品酒店(新市黄石西路店)(88989216)</t>
  </si>
  <si>
    <t>经济大床房&lt;2人入住&gt;</t>
  </si>
  <si>
    <t>CNY</t>
  </si>
  <si>
    <t>刘远章</t>
  </si>
  <si>
    <t>CA13744220514CNY</t>
  </si>
  <si>
    <t>未提现</t>
  </si>
  <si>
    <t>携程开票</t>
  </si>
  <si>
    <t xml:space="preserve">	</t>
  </si>
  <si>
    <t xml:space="preserve">17842712961	</t>
  </si>
  <si>
    <t>[null](80249206)</t>
  </si>
  <si>
    <t xml:space="preserve">17844264819	</t>
  </si>
  <si>
    <t>[香港]香港美利酒店(The Murray Hong Kong a Niccolo Hotel)(80243634)</t>
  </si>
  <si>
    <t>N3 尊贵豪华客房&lt;2人入住&gt;&lt;早餐&gt;</t>
  </si>
  <si>
    <t>nong/li ya</t>
  </si>
  <si>
    <t xml:space="preserve">EXP-1931154430	</t>
  </si>
  <si>
    <t xml:space="preserve">17844883271	</t>
  </si>
  <si>
    <t>[无锡]无锡柏雅居东和苑酒店公寓(68615783)</t>
  </si>
  <si>
    <t>二居室豪华套房&lt;2人入住&gt;</t>
  </si>
  <si>
    <t>戚新萍</t>
  </si>
  <si>
    <t xml:space="preserve">17849389716	</t>
  </si>
  <si>
    <t>[台中]薆悦酒店(台中馆)(Inhouse Hotel Taichung)(80941408)</t>
  </si>
  <si>
    <t>精品大床房&lt;2人入住&gt;</t>
  </si>
  <si>
    <t>WANG/CHIHAO</t>
  </si>
  <si>
    <t xml:space="preserve">2525343	</t>
  </si>
  <si>
    <t xml:space="preserve">17851026329	</t>
  </si>
  <si>
    <t>[高雄]富驿商旅-高雄中华路馆(FX INN Kaohsiung)(80941628)</t>
  </si>
  <si>
    <t>时尚双床房&lt;2人入住&gt;</t>
  </si>
  <si>
    <t>WANG/YUCHIH</t>
  </si>
  <si>
    <t xml:space="preserve">T659571	</t>
  </si>
  <si>
    <t xml:space="preserve">17854562262	</t>
  </si>
  <si>
    <t>[成都]维也纳酒店(成都南站三瓦窑地铁站店)(88989149)</t>
  </si>
  <si>
    <t>高级大床房&lt;2人入住&gt;</t>
  </si>
  <si>
    <t>甘宇</t>
  </si>
  <si>
    <t xml:space="preserve">17856802782	</t>
  </si>
  <si>
    <t>[香港]香港瑞生尖沙咀酒店(Attitude on Granville)(80243671)</t>
  </si>
  <si>
    <t>标准大床房&lt;2人入住&gt;</t>
  </si>
  <si>
    <t>TANG/SIN MAN</t>
  </si>
  <si>
    <t xml:space="preserve">17856865006	</t>
  </si>
  <si>
    <t>王雯</t>
  </si>
  <si>
    <t xml:space="preserve">2527475	</t>
  </si>
  <si>
    <t xml:space="preserve">17856996016	</t>
  </si>
  <si>
    <t>[兰州]贝壳酒店(兰州中川机场店)(80245830)</t>
  </si>
  <si>
    <t>时尚单人房&lt;2人入住&gt;</t>
  </si>
  <si>
    <t>李长亮</t>
  </si>
  <si>
    <t xml:space="preserve">2527529	</t>
  </si>
  <si>
    <t xml:space="preserve">(GRT)76101109;	</t>
  </si>
  <si>
    <t xml:space="preserve">17857161939	</t>
  </si>
  <si>
    <t>[阳朔]阳朔青云阁酒店(88620849)</t>
  </si>
  <si>
    <t>诗意大床房&lt;2人入住&gt;</t>
  </si>
  <si>
    <t>逄美杰</t>
  </si>
  <si>
    <t xml:space="preserve">17857477394	</t>
  </si>
  <si>
    <t>[香港]旭逸酒店 · 荃湾(Hotel Ease · Tsuen Wan)(80247247)</t>
  </si>
  <si>
    <t>标准客房&lt;2人入住&gt;</t>
  </si>
  <si>
    <t>LEUNG/FUNG MAN</t>
  </si>
  <si>
    <t xml:space="preserve">78049958	</t>
  </si>
  <si>
    <t xml:space="preserve">17857654477	</t>
  </si>
  <si>
    <t>[null](82807011)</t>
  </si>
  <si>
    <t xml:space="preserve">17857930938	</t>
  </si>
  <si>
    <t>[南宁]城市便捷酒店(南宁朝阳万达店)(68326860)</t>
  </si>
  <si>
    <t>特惠大床房&lt;2人入住&gt;</t>
  </si>
  <si>
    <t>陆高轮</t>
  </si>
  <si>
    <t xml:space="preserve">17858512644	</t>
  </si>
  <si>
    <t>[成都]城市便捷酒店(成都龙泉驿北京路店)(68340916)</t>
  </si>
  <si>
    <t>徐楠</t>
  </si>
  <si>
    <t xml:space="preserve">徐楠	</t>
  </si>
  <si>
    <t xml:space="preserve">17858552835	</t>
  </si>
  <si>
    <t>[北京]IU酒店(北京科技大学北沙滩地铁站店)(76423426)</t>
  </si>
  <si>
    <t>小U舒适大床房&lt;2人入住&gt;</t>
  </si>
  <si>
    <t>刘朋飞</t>
  </si>
  <si>
    <t xml:space="preserve">104390155114	</t>
  </si>
  <si>
    <t xml:space="preserve">17858636605	</t>
  </si>
  <si>
    <t>[深圳]7天优品酒店(深圳竹子林地铁站店)(88988925)</t>
  </si>
  <si>
    <t>优品大床房&lt;2人入住&gt;&lt;早餐&gt;</t>
  </si>
  <si>
    <t>陈平</t>
  </si>
  <si>
    <t xml:space="preserve">17861362887	</t>
  </si>
  <si>
    <t>[天津]贝壳酒店(天津崔黄口店)(80251127)</t>
  </si>
  <si>
    <t>时尚大床房&lt;2人入住&gt;</t>
  </si>
  <si>
    <t>易福林</t>
  </si>
  <si>
    <t xml:space="preserve">(GRT)76108608;	</t>
  </si>
  <si>
    <t xml:space="preserve">17861400203	</t>
  </si>
  <si>
    <t>[长治]长治奥汀堡美式酒店（八一广场店）(92038869)</t>
  </si>
  <si>
    <t>美式大床房&lt;2人入住&gt;</t>
  </si>
  <si>
    <t>原新燕</t>
  </si>
  <si>
    <t xml:space="preserve">17861578293	</t>
  </si>
  <si>
    <t>[西安]都市118·精选酒店(西安凤城南路店)(80251070)</t>
  </si>
  <si>
    <t>舒适大床房&lt;2人入住&gt;</t>
  </si>
  <si>
    <t>李富红</t>
  </si>
  <si>
    <t xml:space="preserve">李富红	</t>
  </si>
  <si>
    <t xml:space="preserve">17861850341	</t>
  </si>
  <si>
    <t>Tso/Kai Wa</t>
  </si>
  <si>
    <t xml:space="preserve">17861962931	</t>
  </si>
  <si>
    <t>[广州]喆啡酒店(广州天河北天润路店)(80244195)</t>
  </si>
  <si>
    <t>啡凡体验房&lt;2人入住&gt;</t>
  </si>
  <si>
    <t>林桂助</t>
  </si>
  <si>
    <t xml:space="preserve">17861986573	</t>
  </si>
  <si>
    <t>[广州]广州天辉商务酒店(88620704)</t>
  </si>
  <si>
    <t>特价房(无窗)&lt;2人入住&gt;</t>
  </si>
  <si>
    <t>林俊任</t>
  </si>
  <si>
    <t xml:space="preserve">17862280152	</t>
  </si>
  <si>
    <t>[台中]奇异果快捷旅店(台中站前一馆)(Kiwi Express Hotel-Taichung Station Branch 1)(80941402)</t>
  </si>
  <si>
    <t>简约双人房&lt;2人入住&gt;</t>
  </si>
  <si>
    <t>FAN/KANGLUN</t>
  </si>
  <si>
    <t xml:space="preserve">1933127984	</t>
  </si>
  <si>
    <t>取消</t>
  </si>
  <si>
    <t xml:space="preserve">17862493432	</t>
  </si>
  <si>
    <t>[重庆]尚客优酒店(重庆南坪万达店)(80249202)</t>
  </si>
  <si>
    <t>休闲大床房&lt;2人入住&gt;</t>
  </si>
  <si>
    <t>冉余豪</t>
  </si>
  <si>
    <t>，</t>
  </si>
  <si>
    <t xml:space="preserve"> 9669 CNY</t>
  </si>
  <si>
    <t>A220514094642481</t>
  </si>
  <si>
    <t xml:space="preserve">总计：9669元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</si>
  <si>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</si>
  <si>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</si>
  <si>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</si>
  <si>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</si>
  <si>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</si>
  <si>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</si>
  <si>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</si>
  <si>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</si>
  <si>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</si>
  <si>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</si>
  <si>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</si>
  <si>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</si>
  <si>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</si>
  <si>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</si>
  <si>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</si>
  <si>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</si>
  <si>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</si>
  <si>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</si>
  <si>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2022-04-28</t>
  </si>
  <si>
    <t>2528612</t>
  </si>
  <si>
    <t>尚客优酒店(重庆南坪万达店)</t>
  </si>
  <si>
    <t>2022-04-29</t>
  </si>
  <si>
    <t>退房日月结</t>
  </si>
  <si>
    <t>98.00</t>
  </si>
  <si>
    <t>RMB</t>
  </si>
  <si>
    <t>0</t>
  </si>
  <si>
    <t>0.00</t>
  </si>
  <si>
    <t>携程汇登国内直连</t>
  </si>
  <si>
    <t>01.011264</t>
  </si>
  <si>
    <t>2022-04-28 22:42:34</t>
  </si>
  <si>
    <t>否</t>
  </si>
  <si>
    <t>广州汇登信息科技有限公司</t>
  </si>
  <si>
    <t>直连</t>
  </si>
  <si>
    <t>2528582</t>
  </si>
  <si>
    <t>奇异果快捷旅店(台中站前一馆)</t>
  </si>
  <si>
    <t>FAN KANGLUN</t>
  </si>
  <si>
    <t>216.00</t>
  </si>
  <si>
    <t>2022-04-28 21:43:02</t>
  </si>
  <si>
    <t>2528513</t>
  </si>
  <si>
    <t>广州天辉商务酒店</t>
  </si>
  <si>
    <t>93.00</t>
  </si>
  <si>
    <t>2022-04-28 20:19:07</t>
  </si>
  <si>
    <t>2528511</t>
  </si>
  <si>
    <t>喆啡酒店(广州天河北天润路店)</t>
  </si>
  <si>
    <t>236.00</t>
  </si>
  <si>
    <t>2022-04-28 20:14:47</t>
  </si>
  <si>
    <t>2528499</t>
  </si>
  <si>
    <t>香港瑞生尖沙咀酒店</t>
  </si>
  <si>
    <t>Tso Kai Wa</t>
  </si>
  <si>
    <t>217.00</t>
  </si>
  <si>
    <t>2022-04-28 19:54:08</t>
  </si>
  <si>
    <t>2528478</t>
  </si>
  <si>
    <t>都市118·精选酒店(西安凤城南路店)</t>
  </si>
  <si>
    <t>110.00</t>
  </si>
  <si>
    <t>2022-04-28 19:22:04</t>
  </si>
  <si>
    <t>2528465</t>
  </si>
  <si>
    <t>长治奥汀堡美式酒店</t>
  </si>
  <si>
    <t>88.00</t>
  </si>
  <si>
    <t>2022-04-28 18:54:39</t>
  </si>
  <si>
    <t>2528463</t>
  </si>
  <si>
    <t>贝壳酒店(天津崔黄口店)</t>
  </si>
  <si>
    <t>143.00</t>
  </si>
  <si>
    <t>2022-04-28 18:49:06</t>
  </si>
  <si>
    <t>2528345</t>
  </si>
  <si>
    <t>7天优品酒店(深圳竹子林地铁站店)</t>
  </si>
  <si>
    <t>230.00</t>
  </si>
  <si>
    <t>-230</t>
  </si>
  <si>
    <t>2022-04-28 17:23:24</t>
  </si>
  <si>
    <t>2528293</t>
  </si>
  <si>
    <t>IU酒店(北京科技大学北沙滩地铁站店)</t>
  </si>
  <si>
    <t>193.00</t>
  </si>
  <si>
    <t>2022-04-28 16:45:44</t>
  </si>
  <si>
    <t>2528265</t>
  </si>
  <si>
    <t>城市便捷酒店(成都龙泉驿北京路店)</t>
  </si>
  <si>
    <t>128.00</t>
  </si>
  <si>
    <t>2022-04-28 16:43:09</t>
  </si>
  <si>
    <t>2528000</t>
  </si>
  <si>
    <t>城市便捷酒店(南宁朝阳万达店)</t>
  </si>
  <si>
    <t>147.00</t>
  </si>
  <si>
    <t>2022-04-28 12:55:33</t>
  </si>
  <si>
    <t>2527881</t>
  </si>
  <si>
    <t>布丁酒店（重庆南坪万达地铁站店）</t>
  </si>
  <si>
    <t>黄鑫祥</t>
  </si>
  <si>
    <t>63.00</t>
  </si>
  <si>
    <t>2022-04-28 11:31:56</t>
  </si>
  <si>
    <t>2527806</t>
  </si>
  <si>
    <t>旭逸酒店 · 荃湾</t>
  </si>
  <si>
    <t>LEUNG FUNG MAN</t>
  </si>
  <si>
    <t>342.00</t>
  </si>
  <si>
    <t>2022-04-28 10:30:13</t>
  </si>
  <si>
    <t>2527660</t>
  </si>
  <si>
    <t>阳朔青云阁酒店</t>
  </si>
  <si>
    <t>70.00</t>
  </si>
  <si>
    <t>2022-04-28 07:53:06</t>
  </si>
  <si>
    <t>2527529</t>
  </si>
  <si>
    <t>贝壳酒店(兰州中川机场店)</t>
  </si>
  <si>
    <t>2022-04-28 01:45:02</t>
  </si>
  <si>
    <t>2527475</t>
  </si>
  <si>
    <t>维也纳酒店(成都南站店)</t>
  </si>
  <si>
    <t>210.00</t>
  </si>
  <si>
    <t>2022-04-28 00:16:48</t>
  </si>
  <si>
    <t>2022-04-27</t>
  </si>
  <si>
    <t>2527437</t>
  </si>
  <si>
    <t>TANG SIN MAN</t>
  </si>
  <si>
    <t>2022-04-27 23:48:44</t>
  </si>
  <si>
    <t>2526678</t>
  </si>
  <si>
    <t>438.00</t>
  </si>
  <si>
    <t>2022-04-27 13:15:29</t>
  </si>
  <si>
    <t>2022-04-26</t>
  </si>
  <si>
    <t>2526034</t>
  </si>
  <si>
    <t>富驿商旅-高雄中华路馆</t>
  </si>
  <si>
    <t>WANG YUCHIH</t>
  </si>
  <si>
    <t>280.00</t>
  </si>
  <si>
    <t>2022-04-26 20:49:17</t>
  </si>
  <si>
    <t>2525343</t>
  </si>
  <si>
    <t>薆悦酒店(台中馆)</t>
  </si>
  <si>
    <t>WANG CHIHAO</t>
  </si>
  <si>
    <t>258.00</t>
  </si>
  <si>
    <t>2022-04-26 11:33:20</t>
  </si>
  <si>
    <t>2022-04-25</t>
  </si>
  <si>
    <t>2524164</t>
  </si>
  <si>
    <t>无锡柏雅居东和苑酒店公寓</t>
  </si>
  <si>
    <t>2019.00</t>
  </si>
  <si>
    <t>2022-04-25 14:16:04</t>
  </si>
  <si>
    <t>2523872</t>
  </si>
  <si>
    <t>香港美利酒店</t>
  </si>
  <si>
    <t>nong li ya</t>
  </si>
  <si>
    <t>2147.00</t>
  </si>
  <si>
    <t>2022-04-25 10:58:45</t>
  </si>
  <si>
    <t>2022-04-24</t>
  </si>
  <si>
    <t>2523131</t>
  </si>
  <si>
    <t>珀斯智能公寓酒店</t>
  </si>
  <si>
    <t>郝青辉</t>
  </si>
  <si>
    <t>1338.00</t>
  </si>
  <si>
    <t>2022-04-24 18:03:19</t>
  </si>
  <si>
    <t>2522817</t>
  </si>
  <si>
    <t>广州海翔优品酒店(新市黄石西路店)</t>
  </si>
  <si>
    <t>530.00</t>
  </si>
  <si>
    <t>2022-04-24 13:30:30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</si>
</sst>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1" fillId="13" borderId="1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44675</v>
      </c>
      <c r="G2" s="6">
        <v>44680</v>
      </c>
      <c r="H2" s="4">
        <v>1</v>
      </c>
      <c r="I2" s="4">
        <v>5</v>
      </c>
      <c r="J2" s="4">
        <v>5</v>
      </c>
      <c r="K2" s="4" t="s">
        <v>30</v>
      </c>
      <c r="L2" s="4">
        <v>530</v>
      </c>
      <c r="M2" s="4">
        <v>530</v>
      </c>
      <c r="N2" s="4" t="s">
        <v>31</v>
      </c>
      <c r="O2" s="4" t="s">
        <v>32</v>
      </c>
      <c r="P2" s="4" t="s">
        <v>33</v>
      </c>
      <c r="Q2" s="4">
        <v>0</v>
      </c>
      <c r="R2" s="7">
        <v>44675</v>
      </c>
      <c r="S2" s="6">
        <v>44695</v>
      </c>
      <c r="T2" s="4" t="s">
        <v>34</v>
      </c>
      <c r="U2" s="4">
        <v>530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/>
      <c r="F3" s="6">
        <v>44675</v>
      </c>
      <c r="G3" s="6">
        <v>44680</v>
      </c>
      <c r="H3" s="4">
        <v>0</v>
      </c>
      <c r="I3" s="4">
        <v>5</v>
      </c>
      <c r="J3" s="4">
        <v>0</v>
      </c>
      <c r="K3" s="4" t="s">
        <v>30</v>
      </c>
      <c r="L3" s="4">
        <v>1338</v>
      </c>
      <c r="M3" s="4">
        <v>1338</v>
      </c>
      <c r="N3" s="4"/>
      <c r="O3" s="4" t="s">
        <v>32</v>
      </c>
      <c r="P3" s="4" t="s">
        <v>33</v>
      </c>
      <c r="Q3" s="4">
        <v>0</v>
      </c>
      <c r="R3" s="7">
        <v>44675</v>
      </c>
      <c r="S3" s="6">
        <v>44695</v>
      </c>
      <c r="T3" s="4" t="s">
        <v>34</v>
      </c>
      <c r="U3" s="4">
        <v>1338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44679</v>
      </c>
      <c r="G4" s="6">
        <v>44680</v>
      </c>
      <c r="H4" s="4">
        <v>1</v>
      </c>
      <c r="I4" s="4">
        <v>1</v>
      </c>
      <c r="J4" s="4">
        <v>1</v>
      </c>
      <c r="K4" s="4" t="s">
        <v>30</v>
      </c>
      <c r="L4" s="4">
        <v>2147</v>
      </c>
      <c r="M4" s="4">
        <v>2147</v>
      </c>
      <c r="N4" s="4" t="s">
        <v>41</v>
      </c>
      <c r="O4" s="4" t="s">
        <v>32</v>
      </c>
      <c r="P4" s="4" t="s">
        <v>33</v>
      </c>
      <c r="Q4" s="4">
        <v>0</v>
      </c>
      <c r="R4" s="7">
        <v>44676</v>
      </c>
      <c r="S4" s="6">
        <v>44695</v>
      </c>
      <c r="T4" s="4" t="s">
        <v>34</v>
      </c>
      <c r="U4" s="4">
        <v>2147</v>
      </c>
      <c r="V4" s="4">
        <v>0</v>
      </c>
      <c r="W4" s="4">
        <v>0</v>
      </c>
      <c r="X4" s="4" t="s">
        <v>35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44676</v>
      </c>
      <c r="G5" s="6">
        <v>44680</v>
      </c>
      <c r="H5" s="4">
        <v>1</v>
      </c>
      <c r="I5" s="4">
        <v>4</v>
      </c>
      <c r="J5" s="4">
        <v>4</v>
      </c>
      <c r="K5" s="4" t="s">
        <v>30</v>
      </c>
      <c r="L5" s="4">
        <v>2019</v>
      </c>
      <c r="M5" s="4">
        <v>2019</v>
      </c>
      <c r="N5" s="4" t="s">
        <v>46</v>
      </c>
      <c r="O5" s="4" t="s">
        <v>32</v>
      </c>
      <c r="P5" s="4" t="s">
        <v>33</v>
      </c>
      <c r="Q5" s="4">
        <v>0</v>
      </c>
      <c r="R5" s="7">
        <v>44676</v>
      </c>
      <c r="S5" s="6">
        <v>44695</v>
      </c>
      <c r="T5" s="4" t="s">
        <v>34</v>
      </c>
      <c r="U5" s="4">
        <v>2019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44679</v>
      </c>
      <c r="G6" s="6">
        <v>44680</v>
      </c>
      <c r="H6" s="4">
        <v>1</v>
      </c>
      <c r="I6" s="4">
        <v>1</v>
      </c>
      <c r="J6" s="4">
        <v>1</v>
      </c>
      <c r="K6" s="4" t="s">
        <v>30</v>
      </c>
      <c r="L6" s="4">
        <v>258</v>
      </c>
      <c r="M6" s="4">
        <v>258</v>
      </c>
      <c r="N6" s="4" t="s">
        <v>50</v>
      </c>
      <c r="O6" s="4" t="s">
        <v>32</v>
      </c>
      <c r="P6" s="4" t="s">
        <v>33</v>
      </c>
      <c r="Q6" s="4">
        <v>0</v>
      </c>
      <c r="R6" s="7">
        <v>44677</v>
      </c>
      <c r="S6" s="6">
        <v>44695</v>
      </c>
      <c r="T6" s="4" t="s">
        <v>34</v>
      </c>
      <c r="U6" s="4">
        <v>258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44679</v>
      </c>
      <c r="G7" s="6">
        <v>44680</v>
      </c>
      <c r="H7" s="4">
        <v>1</v>
      </c>
      <c r="I7" s="4">
        <v>1</v>
      </c>
      <c r="J7" s="4">
        <v>1</v>
      </c>
      <c r="K7" s="4" t="s">
        <v>30</v>
      </c>
      <c r="L7" s="4">
        <v>280</v>
      </c>
      <c r="M7" s="4">
        <v>280</v>
      </c>
      <c r="N7" s="4" t="s">
        <v>55</v>
      </c>
      <c r="O7" s="4" t="s">
        <v>32</v>
      </c>
      <c r="P7" s="4" t="s">
        <v>33</v>
      </c>
      <c r="Q7" s="4">
        <v>0</v>
      </c>
      <c r="R7" s="7">
        <v>44677</v>
      </c>
      <c r="S7" s="6">
        <v>44695</v>
      </c>
      <c r="T7" s="4" t="s">
        <v>34</v>
      </c>
      <c r="U7" s="4">
        <v>280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44678</v>
      </c>
      <c r="G8" s="6">
        <v>44680</v>
      </c>
      <c r="H8" s="4">
        <v>1</v>
      </c>
      <c r="I8" s="4">
        <v>2</v>
      </c>
      <c r="J8" s="4">
        <v>2</v>
      </c>
      <c r="K8" s="4" t="s">
        <v>30</v>
      </c>
      <c r="L8" s="4">
        <v>438</v>
      </c>
      <c r="M8" s="4">
        <v>438</v>
      </c>
      <c r="N8" s="4" t="s">
        <v>60</v>
      </c>
      <c r="O8" s="4" t="s">
        <v>32</v>
      </c>
      <c r="P8" s="4" t="s">
        <v>33</v>
      </c>
      <c r="Q8" s="4">
        <v>0</v>
      </c>
      <c r="R8" s="7">
        <v>44678</v>
      </c>
      <c r="S8" s="6">
        <v>44695</v>
      </c>
      <c r="T8" s="4" t="s">
        <v>34</v>
      </c>
      <c r="U8" s="4">
        <v>438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44679</v>
      </c>
      <c r="G9" s="6">
        <v>44680</v>
      </c>
      <c r="H9" s="4">
        <v>1</v>
      </c>
      <c r="I9" s="4">
        <v>1</v>
      </c>
      <c r="J9" s="4">
        <v>1</v>
      </c>
      <c r="K9" s="4" t="s">
        <v>30</v>
      </c>
      <c r="L9" s="4">
        <v>217</v>
      </c>
      <c r="M9" s="4">
        <v>217</v>
      </c>
      <c r="N9" s="4" t="s">
        <v>64</v>
      </c>
      <c r="O9" s="4" t="s">
        <v>32</v>
      </c>
      <c r="P9" s="4" t="s">
        <v>33</v>
      </c>
      <c r="Q9" s="4">
        <v>0</v>
      </c>
      <c r="R9" s="7">
        <v>44678</v>
      </c>
      <c r="S9" s="6">
        <v>44695</v>
      </c>
      <c r="T9" s="4" t="s">
        <v>34</v>
      </c>
      <c r="U9" s="4">
        <v>217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44679</v>
      </c>
      <c r="G10" s="6">
        <v>44680</v>
      </c>
      <c r="H10" s="4">
        <v>1</v>
      </c>
      <c r="I10" s="4">
        <v>1</v>
      </c>
      <c r="J10" s="4">
        <v>1</v>
      </c>
      <c r="K10" s="4" t="s">
        <v>30</v>
      </c>
      <c r="L10" s="4">
        <v>210</v>
      </c>
      <c r="M10" s="4">
        <v>210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44679</v>
      </c>
      <c r="S10" s="6">
        <v>44695</v>
      </c>
      <c r="T10" s="4" t="s">
        <v>34</v>
      </c>
      <c r="U10" s="4">
        <v>210</v>
      </c>
      <c r="V10" s="4">
        <v>0</v>
      </c>
      <c r="W10" s="4">
        <v>0</v>
      </c>
      <c r="X10" s="4" t="s">
        <v>67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44679</v>
      </c>
      <c r="G11" s="6">
        <v>44680</v>
      </c>
      <c r="H11" s="4">
        <v>1</v>
      </c>
      <c r="I11" s="4">
        <v>1</v>
      </c>
      <c r="J11" s="4">
        <v>1</v>
      </c>
      <c r="K11" s="4" t="s">
        <v>30</v>
      </c>
      <c r="L11" s="4">
        <v>88</v>
      </c>
      <c r="M11" s="4">
        <v>88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44679</v>
      </c>
      <c r="S11" s="6">
        <v>44695</v>
      </c>
      <c r="T11" s="4" t="s">
        <v>34</v>
      </c>
      <c r="U11" s="4">
        <v>88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44679</v>
      </c>
      <c r="G12" s="6">
        <v>44680</v>
      </c>
      <c r="H12" s="4">
        <v>1</v>
      </c>
      <c r="I12" s="4">
        <v>1</v>
      </c>
      <c r="J12" s="4">
        <v>1</v>
      </c>
      <c r="K12" s="4" t="s">
        <v>30</v>
      </c>
      <c r="L12" s="4">
        <v>70</v>
      </c>
      <c r="M12" s="4">
        <v>70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44679</v>
      </c>
      <c r="S12" s="6">
        <v>44695</v>
      </c>
      <c r="T12" s="4" t="s">
        <v>34</v>
      </c>
      <c r="U12" s="4">
        <v>70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44679</v>
      </c>
      <c r="G13" s="6">
        <v>44680</v>
      </c>
      <c r="H13" s="4">
        <v>1</v>
      </c>
      <c r="I13" s="4">
        <v>1</v>
      </c>
      <c r="J13" s="4">
        <v>1</v>
      </c>
      <c r="K13" s="4" t="s">
        <v>30</v>
      </c>
      <c r="L13" s="4">
        <v>342</v>
      </c>
      <c r="M13" s="4">
        <v>342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44679</v>
      </c>
      <c r="S13" s="6">
        <v>44695</v>
      </c>
      <c r="T13" s="4" t="s">
        <v>34</v>
      </c>
      <c r="U13" s="4">
        <v>342</v>
      </c>
      <c r="V13" s="4">
        <v>0</v>
      </c>
      <c r="W13" s="4">
        <v>0</v>
      </c>
      <c r="X13" s="4" t="s">
        <v>35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/>
      <c r="F14" s="6">
        <v>44679</v>
      </c>
      <c r="G14" s="6">
        <v>44680</v>
      </c>
      <c r="H14" s="4">
        <v>0</v>
      </c>
      <c r="I14" s="4">
        <v>1</v>
      </c>
      <c r="J14" s="4">
        <v>0</v>
      </c>
      <c r="K14" s="4" t="s">
        <v>30</v>
      </c>
      <c r="L14" s="4">
        <v>63</v>
      </c>
      <c r="M14" s="4">
        <v>63</v>
      </c>
      <c r="N14" s="4"/>
      <c r="O14" s="4" t="s">
        <v>32</v>
      </c>
      <c r="P14" s="4" t="s">
        <v>33</v>
      </c>
      <c r="Q14" s="4">
        <v>0</v>
      </c>
      <c r="R14" s="7">
        <v>44679</v>
      </c>
      <c r="S14" s="6">
        <v>44695</v>
      </c>
      <c r="T14" s="4" t="s">
        <v>34</v>
      </c>
      <c r="U14" s="4">
        <v>63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44679</v>
      </c>
      <c r="G15" s="6">
        <v>44680</v>
      </c>
      <c r="H15" s="4">
        <v>1</v>
      </c>
      <c r="I15" s="4">
        <v>1</v>
      </c>
      <c r="J15" s="4">
        <v>1</v>
      </c>
      <c r="K15" s="4" t="s">
        <v>30</v>
      </c>
      <c r="L15" s="4">
        <v>147</v>
      </c>
      <c r="M15" s="4">
        <v>147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44679</v>
      </c>
      <c r="S15" s="6">
        <v>44695</v>
      </c>
      <c r="T15" s="4" t="s">
        <v>34</v>
      </c>
      <c r="U15" s="4">
        <v>147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87</v>
      </c>
      <c r="F16" s="6">
        <v>44679</v>
      </c>
      <c r="G16" s="6">
        <v>44680</v>
      </c>
      <c r="H16" s="4">
        <v>1</v>
      </c>
      <c r="I16" s="4">
        <v>1</v>
      </c>
      <c r="J16" s="4">
        <v>1</v>
      </c>
      <c r="K16" s="4" t="s">
        <v>30</v>
      </c>
      <c r="L16" s="4">
        <v>128</v>
      </c>
      <c r="M16" s="4">
        <v>128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44679</v>
      </c>
      <c r="S16" s="6">
        <v>44695</v>
      </c>
      <c r="T16" s="4" t="s">
        <v>34</v>
      </c>
      <c r="U16" s="4">
        <v>128</v>
      </c>
      <c r="V16" s="4">
        <v>0</v>
      </c>
      <c r="W16" s="4">
        <v>0</v>
      </c>
      <c r="X16" s="4" t="s">
        <v>35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44679</v>
      </c>
      <c r="G17" s="6">
        <v>44680</v>
      </c>
      <c r="H17" s="4">
        <v>1</v>
      </c>
      <c r="I17" s="4">
        <v>1</v>
      </c>
      <c r="J17" s="4">
        <v>1</v>
      </c>
      <c r="K17" s="4" t="s">
        <v>30</v>
      </c>
      <c r="L17" s="4">
        <v>193</v>
      </c>
      <c r="M17" s="4">
        <v>193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44679</v>
      </c>
      <c r="S17" s="6">
        <v>44695</v>
      </c>
      <c r="T17" s="4" t="s">
        <v>34</v>
      </c>
      <c r="U17" s="4">
        <v>193</v>
      </c>
      <c r="V17" s="4">
        <v>0</v>
      </c>
      <c r="W17" s="4">
        <v>0</v>
      </c>
      <c r="X17" s="4" t="s">
        <v>35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44679</v>
      </c>
      <c r="G18" s="6">
        <v>44680</v>
      </c>
      <c r="H18" s="4">
        <v>1</v>
      </c>
      <c r="I18" s="4">
        <v>1</v>
      </c>
      <c r="J18" s="4">
        <v>1</v>
      </c>
      <c r="K18" s="4" t="s">
        <v>30</v>
      </c>
      <c r="L18" s="4">
        <v>230</v>
      </c>
      <c r="M18" s="4">
        <v>230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44679</v>
      </c>
      <c r="S18" s="6">
        <v>44695</v>
      </c>
      <c r="T18" s="4" t="s">
        <v>34</v>
      </c>
      <c r="U18" s="4">
        <v>230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44679</v>
      </c>
      <c r="G19" s="6">
        <v>44680</v>
      </c>
      <c r="H19" s="4">
        <v>1</v>
      </c>
      <c r="I19" s="4">
        <v>1</v>
      </c>
      <c r="J19" s="4">
        <v>1</v>
      </c>
      <c r="K19" s="4" t="s">
        <v>30</v>
      </c>
      <c r="L19" s="4">
        <v>143</v>
      </c>
      <c r="M19" s="4">
        <v>143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44679</v>
      </c>
      <c r="S19" s="6">
        <v>44695</v>
      </c>
      <c r="T19" s="4" t="s">
        <v>34</v>
      </c>
      <c r="U19" s="4">
        <v>143</v>
      </c>
      <c r="V19" s="4">
        <v>0</v>
      </c>
      <c r="W19" s="4">
        <v>0</v>
      </c>
      <c r="X19" s="4" t="s">
        <v>35</v>
      </c>
      <c r="Y19" s="4" t="s">
        <v>106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44679</v>
      </c>
      <c r="G20" s="6">
        <v>44680</v>
      </c>
      <c r="H20" s="4">
        <v>1</v>
      </c>
      <c r="I20" s="4">
        <v>1</v>
      </c>
      <c r="J20" s="4">
        <v>1</v>
      </c>
      <c r="K20" s="4" t="s">
        <v>30</v>
      </c>
      <c r="L20" s="4">
        <v>88</v>
      </c>
      <c r="M20" s="4">
        <v>88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44679</v>
      </c>
      <c r="S20" s="6">
        <v>44695</v>
      </c>
      <c r="T20" s="4" t="s">
        <v>34</v>
      </c>
      <c r="U20" s="4">
        <v>88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44679</v>
      </c>
      <c r="G21" s="6">
        <v>44680</v>
      </c>
      <c r="H21" s="4">
        <v>1</v>
      </c>
      <c r="I21" s="4">
        <v>1</v>
      </c>
      <c r="J21" s="4">
        <v>1</v>
      </c>
      <c r="K21" s="4" t="s">
        <v>30</v>
      </c>
      <c r="L21" s="4">
        <v>110</v>
      </c>
      <c r="M21" s="4">
        <v>110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44679</v>
      </c>
      <c r="S21" s="6">
        <v>44695</v>
      </c>
      <c r="T21" s="4" t="s">
        <v>34</v>
      </c>
      <c r="U21" s="4">
        <v>110</v>
      </c>
      <c r="V21" s="4">
        <v>0</v>
      </c>
      <c r="W21" s="4">
        <v>0</v>
      </c>
      <c r="X21" s="4" t="s">
        <v>35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62</v>
      </c>
      <c r="E22" s="4" t="s">
        <v>63</v>
      </c>
      <c r="F22" s="6">
        <v>44679</v>
      </c>
      <c r="G22" s="6">
        <v>44680</v>
      </c>
      <c r="H22" s="4">
        <v>1</v>
      </c>
      <c r="I22" s="4">
        <v>1</v>
      </c>
      <c r="J22" s="4">
        <v>1</v>
      </c>
      <c r="K22" s="4" t="s">
        <v>30</v>
      </c>
      <c r="L22" s="4">
        <v>217</v>
      </c>
      <c r="M22" s="4">
        <v>217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44679</v>
      </c>
      <c r="S22" s="6">
        <v>44695</v>
      </c>
      <c r="T22" s="4" t="s">
        <v>34</v>
      </c>
      <c r="U22" s="4">
        <v>217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6">
        <v>44679</v>
      </c>
      <c r="G23" s="6">
        <v>44680</v>
      </c>
      <c r="H23" s="4">
        <v>1</v>
      </c>
      <c r="I23" s="4">
        <v>1</v>
      </c>
      <c r="J23" s="4">
        <v>1</v>
      </c>
      <c r="K23" s="4" t="s">
        <v>30</v>
      </c>
      <c r="L23" s="4">
        <v>236</v>
      </c>
      <c r="M23" s="4">
        <v>236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44679</v>
      </c>
      <c r="S23" s="6">
        <v>44695</v>
      </c>
      <c r="T23" s="4" t="s">
        <v>34</v>
      </c>
      <c r="U23" s="4">
        <v>236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44679</v>
      </c>
      <c r="G24" s="6">
        <v>44680</v>
      </c>
      <c r="H24" s="4">
        <v>1</v>
      </c>
      <c r="I24" s="4">
        <v>1</v>
      </c>
      <c r="J24" s="4">
        <v>1</v>
      </c>
      <c r="K24" s="4" t="s">
        <v>30</v>
      </c>
      <c r="L24" s="4">
        <v>93</v>
      </c>
      <c r="M24" s="4">
        <v>93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44679</v>
      </c>
      <c r="S24" s="6">
        <v>44695</v>
      </c>
      <c r="T24" s="4" t="s">
        <v>34</v>
      </c>
      <c r="U24" s="4">
        <v>93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44679</v>
      </c>
      <c r="G25" s="6">
        <v>44680</v>
      </c>
      <c r="H25" s="4">
        <v>1</v>
      </c>
      <c r="I25" s="4">
        <v>1</v>
      </c>
      <c r="J25" s="4">
        <v>1</v>
      </c>
      <c r="K25" s="4" t="s">
        <v>30</v>
      </c>
      <c r="L25" s="4">
        <v>216</v>
      </c>
      <c r="M25" s="4">
        <v>216</v>
      </c>
      <c r="N25" s="4" t="s">
        <v>129</v>
      </c>
      <c r="O25" s="4" t="s">
        <v>32</v>
      </c>
      <c r="P25" s="4" t="s">
        <v>33</v>
      </c>
      <c r="Q25" s="4">
        <v>0</v>
      </c>
      <c r="R25" s="7">
        <v>44679</v>
      </c>
      <c r="S25" s="6">
        <v>44695</v>
      </c>
      <c r="T25" s="4" t="s">
        <v>34</v>
      </c>
      <c r="U25" s="4">
        <v>216</v>
      </c>
      <c r="V25" s="4">
        <v>0</v>
      </c>
      <c r="W25" s="4">
        <v>0</v>
      </c>
      <c r="X25" s="4" t="s">
        <v>35</v>
      </c>
      <c r="Y25" s="4" t="s">
        <v>130</v>
      </c>
    </row>
    <row r="26" s="4" customFormat="1" spans="1:25">
      <c r="A26" s="4" t="s">
        <v>98</v>
      </c>
      <c r="B26" s="4" t="s">
        <v>26</v>
      </c>
      <c r="C26" s="4" t="s">
        <v>131</v>
      </c>
      <c r="D26" s="4" t="s">
        <v>99</v>
      </c>
      <c r="E26" s="4" t="s">
        <v>100</v>
      </c>
      <c r="F26" s="6">
        <v>44679</v>
      </c>
      <c r="G26" s="6">
        <v>44680</v>
      </c>
      <c r="H26" s="4">
        <v>1</v>
      </c>
      <c r="I26" s="4">
        <v>1</v>
      </c>
      <c r="J26" s="4">
        <v>1</v>
      </c>
      <c r="K26" s="4" t="s">
        <v>30</v>
      </c>
      <c r="L26" s="4">
        <v>-230</v>
      </c>
      <c r="M26" s="4">
        <v>-230</v>
      </c>
      <c r="N26" s="4" t="s">
        <v>101</v>
      </c>
      <c r="O26" s="4" t="s">
        <v>32</v>
      </c>
      <c r="P26" s="4" t="s">
        <v>33</v>
      </c>
      <c r="Q26" s="4">
        <v>0</v>
      </c>
      <c r="R26" s="7">
        <v>44679</v>
      </c>
      <c r="S26" s="6">
        <v>44695</v>
      </c>
      <c r="T26" s="4" t="s">
        <v>34</v>
      </c>
      <c r="U26" s="4">
        <v>-230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132</v>
      </c>
      <c r="B27" s="4" t="s">
        <v>26</v>
      </c>
      <c r="C27" s="4" t="s">
        <v>27</v>
      </c>
      <c r="D27" s="4" t="s">
        <v>133</v>
      </c>
      <c r="E27" s="4" t="s">
        <v>134</v>
      </c>
      <c r="F27" s="6">
        <v>44679</v>
      </c>
      <c r="G27" s="6">
        <v>44680</v>
      </c>
      <c r="H27" s="4">
        <v>1</v>
      </c>
      <c r="I27" s="4">
        <v>1</v>
      </c>
      <c r="J27" s="4">
        <v>1</v>
      </c>
      <c r="K27" s="4" t="s">
        <v>30</v>
      </c>
      <c r="L27" s="4">
        <v>98</v>
      </c>
      <c r="M27" s="4">
        <v>98</v>
      </c>
      <c r="N27" s="4" t="s">
        <v>135</v>
      </c>
      <c r="O27" s="4" t="s">
        <v>32</v>
      </c>
      <c r="P27" s="4" t="s">
        <v>33</v>
      </c>
      <c r="Q27" s="4">
        <v>0</v>
      </c>
      <c r="R27" s="7">
        <v>44679</v>
      </c>
      <c r="S27" s="6">
        <v>44695</v>
      </c>
      <c r="T27" s="4" t="s">
        <v>34</v>
      </c>
      <c r="U27" s="4">
        <v>98</v>
      </c>
      <c r="V27" s="4">
        <v>0</v>
      </c>
      <c r="W27" s="4">
        <v>0</v>
      </c>
      <c r="X27" s="4" t="s">
        <v>35</v>
      </c>
      <c r="Y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33" sqref="A33:A3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5">
        <v>17838854029</v>
      </c>
      <c r="B2" s="6">
        <v>44675</v>
      </c>
      <c r="C2" s="6">
        <v>44680</v>
      </c>
      <c r="D2" s="4">
        <v>530</v>
      </c>
      <c r="E2" s="4" t="str">
        <f>VLOOKUP(A2,HOP!A:L,12,0)</f>
        <v>530.00</v>
      </c>
      <c r="F2" s="4" t="str">
        <f>VLOOKUP(A2,HOP!A:C,3,0)</f>
        <v>2522817</v>
      </c>
      <c r="G2" s="4">
        <f>D2-E2</f>
        <v>0</v>
      </c>
      <c r="H2" s="4" t="str">
        <f>$H$1&amp;F2</f>
        <v>，2522817</v>
      </c>
      <c r="I2" s="4" t="str">
        <f>VLOOKUP(A2,HOP!A:U,21,0)</f>
        <v>直连</v>
      </c>
    </row>
    <row r="3" s="4" customFormat="1" spans="1:9">
      <c r="A3" s="5">
        <v>17842712961</v>
      </c>
      <c r="B3" s="6">
        <v>44675</v>
      </c>
      <c r="C3" s="6">
        <v>44680</v>
      </c>
      <c r="D3" s="4">
        <v>1338</v>
      </c>
      <c r="E3" s="4" t="str">
        <f>VLOOKUP(A3,HOP!A:L,12,0)</f>
        <v>1338.00</v>
      </c>
      <c r="F3" s="4" t="str">
        <f>VLOOKUP(A3,HOP!A:C,3,0)</f>
        <v>2523131</v>
      </c>
      <c r="G3" s="4">
        <f t="shared" ref="G3:G26" si="0">D3-E3</f>
        <v>0</v>
      </c>
      <c r="H3" s="4" t="str">
        <f t="shared" ref="H3:H26" si="1">$H$1&amp;F3</f>
        <v>，2523131</v>
      </c>
      <c r="I3" s="4" t="str">
        <f>VLOOKUP(A3,HOP!A:U,21,0)</f>
        <v>直连</v>
      </c>
    </row>
    <row r="4" s="4" customFormat="1" spans="1:9">
      <c r="A4" s="5">
        <v>17844264819</v>
      </c>
      <c r="B4" s="6">
        <v>44679</v>
      </c>
      <c r="C4" s="6">
        <v>44680</v>
      </c>
      <c r="D4" s="4">
        <v>2147</v>
      </c>
      <c r="E4" s="4" t="str">
        <f>VLOOKUP(A4,HOP!A:L,12,0)</f>
        <v>2147.00</v>
      </c>
      <c r="F4" s="4" t="str">
        <f>VLOOKUP(A4,HOP!A:C,3,0)</f>
        <v>2523872</v>
      </c>
      <c r="G4" s="4">
        <f t="shared" si="0"/>
        <v>0</v>
      </c>
      <c r="H4" s="4" t="str">
        <f t="shared" si="1"/>
        <v>，2523872</v>
      </c>
      <c r="I4" s="4" t="str">
        <f>VLOOKUP(A4,HOP!A:U,21,0)</f>
        <v>直连</v>
      </c>
    </row>
    <row r="5" s="4" customFormat="1" spans="1:9">
      <c r="A5" s="5">
        <v>17844883271</v>
      </c>
      <c r="B5" s="6">
        <v>44676</v>
      </c>
      <c r="C5" s="6">
        <v>44680</v>
      </c>
      <c r="D5" s="4">
        <v>2019</v>
      </c>
      <c r="E5" s="4" t="str">
        <f>VLOOKUP(A5,HOP!A:L,12,0)</f>
        <v>2019.00</v>
      </c>
      <c r="F5" s="4" t="str">
        <f>VLOOKUP(A5,HOP!A:C,3,0)</f>
        <v>2524164</v>
      </c>
      <c r="G5" s="4">
        <f t="shared" si="0"/>
        <v>0</v>
      </c>
      <c r="H5" s="4" t="str">
        <f t="shared" si="1"/>
        <v>，2524164</v>
      </c>
      <c r="I5" s="4" t="str">
        <f>VLOOKUP(A5,HOP!A:U,21,0)</f>
        <v>直连</v>
      </c>
    </row>
    <row r="6" s="4" customFormat="1" spans="1:9">
      <c r="A6" s="5">
        <v>17849389716</v>
      </c>
      <c r="B6" s="6">
        <v>44679</v>
      </c>
      <c r="C6" s="6">
        <v>44680</v>
      </c>
      <c r="D6" s="4">
        <v>258</v>
      </c>
      <c r="E6" s="4" t="str">
        <f>VLOOKUP(A6,HOP!A:L,12,0)</f>
        <v>258.00</v>
      </c>
      <c r="F6" s="4" t="str">
        <f>VLOOKUP(A6,HOP!A:C,3,0)</f>
        <v>2525343</v>
      </c>
      <c r="G6" s="4">
        <f t="shared" si="0"/>
        <v>0</v>
      </c>
      <c r="H6" s="4" t="str">
        <f t="shared" si="1"/>
        <v>，2525343</v>
      </c>
      <c r="I6" s="4" t="str">
        <f>VLOOKUP(A6,HOP!A:U,21,0)</f>
        <v>直连</v>
      </c>
    </row>
    <row r="7" s="4" customFormat="1" spans="1:9">
      <c r="A7" s="5">
        <v>17851026329</v>
      </c>
      <c r="B7" s="6">
        <v>44679</v>
      </c>
      <c r="C7" s="6">
        <v>44680</v>
      </c>
      <c r="D7" s="4">
        <v>280</v>
      </c>
      <c r="E7" s="4" t="str">
        <f>VLOOKUP(A7,HOP!A:L,12,0)</f>
        <v>280.00</v>
      </c>
      <c r="F7" s="4" t="str">
        <f>VLOOKUP(A7,HOP!A:C,3,0)</f>
        <v>2526034</v>
      </c>
      <c r="G7" s="4">
        <f t="shared" si="0"/>
        <v>0</v>
      </c>
      <c r="H7" s="4" t="str">
        <f t="shared" si="1"/>
        <v>，2526034</v>
      </c>
      <c r="I7" s="4" t="str">
        <f>VLOOKUP(A7,HOP!A:U,21,0)</f>
        <v>直连</v>
      </c>
    </row>
    <row r="8" s="4" customFormat="1" spans="1:9">
      <c r="A8" s="5">
        <v>17854562262</v>
      </c>
      <c r="B8" s="6">
        <v>44678</v>
      </c>
      <c r="C8" s="6">
        <v>44680</v>
      </c>
      <c r="D8" s="4">
        <v>438</v>
      </c>
      <c r="E8" s="4" t="str">
        <f>VLOOKUP(A8,HOP!A:L,12,0)</f>
        <v>438.00</v>
      </c>
      <c r="F8" s="4" t="str">
        <f>VLOOKUP(A8,HOP!A:C,3,0)</f>
        <v>2526678</v>
      </c>
      <c r="G8" s="4">
        <f t="shared" si="0"/>
        <v>0</v>
      </c>
      <c r="H8" s="4" t="str">
        <f t="shared" si="1"/>
        <v>，2526678</v>
      </c>
      <c r="I8" s="4" t="str">
        <f>VLOOKUP(A8,HOP!A:U,21,0)</f>
        <v>直连</v>
      </c>
    </row>
    <row r="9" s="4" customFormat="1" spans="1:9">
      <c r="A9" s="5">
        <v>17856802782</v>
      </c>
      <c r="B9" s="6">
        <v>44679</v>
      </c>
      <c r="C9" s="6">
        <v>44680</v>
      </c>
      <c r="D9" s="4">
        <v>217</v>
      </c>
      <c r="E9" s="4" t="str">
        <f>VLOOKUP(A9,HOP!A:L,12,0)</f>
        <v>217.00</v>
      </c>
      <c r="F9" s="4" t="str">
        <f>VLOOKUP(A9,HOP!A:C,3,0)</f>
        <v>2527437</v>
      </c>
      <c r="G9" s="4">
        <f t="shared" si="0"/>
        <v>0</v>
      </c>
      <c r="H9" s="4" t="str">
        <f t="shared" si="1"/>
        <v>，2527437</v>
      </c>
      <c r="I9" s="4" t="str">
        <f>VLOOKUP(A9,HOP!A:U,21,0)</f>
        <v>直连</v>
      </c>
    </row>
    <row r="10" s="4" customFormat="1" spans="1:9">
      <c r="A10" s="5">
        <v>17856865006</v>
      </c>
      <c r="B10" s="6">
        <v>44679</v>
      </c>
      <c r="C10" s="6">
        <v>44680</v>
      </c>
      <c r="D10" s="4">
        <v>210</v>
      </c>
      <c r="E10" s="4" t="str">
        <f>VLOOKUP(A10,HOP!A:L,12,0)</f>
        <v>210.00</v>
      </c>
      <c r="F10" s="4" t="str">
        <f>VLOOKUP(A10,HOP!A:C,3,0)</f>
        <v>2527475</v>
      </c>
      <c r="G10" s="4">
        <f t="shared" si="0"/>
        <v>0</v>
      </c>
      <c r="H10" s="4" t="str">
        <f t="shared" si="1"/>
        <v>，2527475</v>
      </c>
      <c r="I10" s="4" t="str">
        <f>VLOOKUP(A10,HOP!A:U,21,0)</f>
        <v>直连</v>
      </c>
    </row>
    <row r="11" s="4" customFormat="1" spans="1:9">
      <c r="A11" s="5">
        <v>17856996016</v>
      </c>
      <c r="B11" s="6">
        <v>44679</v>
      </c>
      <c r="C11" s="6">
        <v>44680</v>
      </c>
      <c r="D11" s="4">
        <v>88</v>
      </c>
      <c r="E11" s="4" t="str">
        <f>VLOOKUP(A11,HOP!A:L,12,0)</f>
        <v>88.00</v>
      </c>
      <c r="F11" s="4" t="str">
        <f>VLOOKUP(A11,HOP!A:C,3,0)</f>
        <v>2527529</v>
      </c>
      <c r="G11" s="4">
        <f t="shared" si="0"/>
        <v>0</v>
      </c>
      <c r="H11" s="4" t="str">
        <f t="shared" si="1"/>
        <v>，2527529</v>
      </c>
      <c r="I11" s="4" t="str">
        <f>VLOOKUP(A11,HOP!A:U,21,0)</f>
        <v>直连</v>
      </c>
    </row>
    <row r="12" s="4" customFormat="1" spans="1:9">
      <c r="A12" s="5">
        <v>17857161939</v>
      </c>
      <c r="B12" s="6">
        <v>44679</v>
      </c>
      <c r="C12" s="6">
        <v>44680</v>
      </c>
      <c r="D12" s="4">
        <v>70</v>
      </c>
      <c r="E12" s="4" t="str">
        <f>VLOOKUP(A12,HOP!A:L,12,0)</f>
        <v>70.00</v>
      </c>
      <c r="F12" s="4" t="str">
        <f>VLOOKUP(A12,HOP!A:C,3,0)</f>
        <v>2527660</v>
      </c>
      <c r="G12" s="4">
        <f t="shared" si="0"/>
        <v>0</v>
      </c>
      <c r="H12" s="4" t="str">
        <f t="shared" si="1"/>
        <v>，2527660</v>
      </c>
      <c r="I12" s="4" t="str">
        <f>VLOOKUP(A12,HOP!A:U,21,0)</f>
        <v>直连</v>
      </c>
    </row>
    <row r="13" s="4" customFormat="1" spans="1:9">
      <c r="A13" s="5">
        <v>17857477394</v>
      </c>
      <c r="B13" s="6">
        <v>44679</v>
      </c>
      <c r="C13" s="6">
        <v>44680</v>
      </c>
      <c r="D13" s="4">
        <v>342</v>
      </c>
      <c r="E13" s="4" t="str">
        <f>VLOOKUP(A13,HOP!A:L,12,0)</f>
        <v>342.00</v>
      </c>
      <c r="F13" s="4" t="str">
        <f>VLOOKUP(A13,HOP!A:C,3,0)</f>
        <v>2527806</v>
      </c>
      <c r="G13" s="4">
        <f t="shared" si="0"/>
        <v>0</v>
      </c>
      <c r="H13" s="4" t="str">
        <f t="shared" si="1"/>
        <v>，2527806</v>
      </c>
      <c r="I13" s="4" t="str">
        <f>VLOOKUP(A13,HOP!A:U,21,0)</f>
        <v>直连</v>
      </c>
    </row>
    <row r="14" s="4" customFormat="1" spans="1:9">
      <c r="A14" s="5">
        <v>17857654477</v>
      </c>
      <c r="B14" s="6">
        <v>44679</v>
      </c>
      <c r="C14" s="6">
        <v>44680</v>
      </c>
      <c r="D14" s="4">
        <v>63</v>
      </c>
      <c r="E14" s="4" t="str">
        <f>VLOOKUP(A14,HOP!A:L,12,0)</f>
        <v>63.00</v>
      </c>
      <c r="F14" s="4" t="str">
        <f>VLOOKUP(A14,HOP!A:C,3,0)</f>
        <v>2527881</v>
      </c>
      <c r="G14" s="4">
        <f t="shared" si="0"/>
        <v>0</v>
      </c>
      <c r="H14" s="4" t="str">
        <f t="shared" si="1"/>
        <v>，2527881</v>
      </c>
      <c r="I14" s="4" t="str">
        <f>VLOOKUP(A14,HOP!A:U,21,0)</f>
        <v>直连</v>
      </c>
    </row>
    <row r="15" s="4" customFormat="1" spans="1:9">
      <c r="A15" s="5">
        <v>17857930938</v>
      </c>
      <c r="B15" s="6">
        <v>44679</v>
      </c>
      <c r="C15" s="6">
        <v>44680</v>
      </c>
      <c r="D15" s="4">
        <v>147</v>
      </c>
      <c r="E15" s="4" t="str">
        <f>VLOOKUP(A15,HOP!A:L,12,0)</f>
        <v>147.00</v>
      </c>
      <c r="F15" s="4" t="str">
        <f>VLOOKUP(A15,HOP!A:C,3,0)</f>
        <v>2528000</v>
      </c>
      <c r="G15" s="4">
        <f t="shared" si="0"/>
        <v>0</v>
      </c>
      <c r="H15" s="4" t="str">
        <f t="shared" si="1"/>
        <v>，2528000</v>
      </c>
      <c r="I15" s="4" t="str">
        <f>VLOOKUP(A15,HOP!A:U,21,0)</f>
        <v>直连</v>
      </c>
    </row>
    <row r="16" s="4" customFormat="1" spans="1:9">
      <c r="A16" s="5">
        <v>17858512644</v>
      </c>
      <c r="B16" s="6">
        <v>44679</v>
      </c>
      <c r="C16" s="6">
        <v>44680</v>
      </c>
      <c r="D16" s="4">
        <v>128</v>
      </c>
      <c r="E16" s="4" t="str">
        <f>VLOOKUP(A16,HOP!A:L,12,0)</f>
        <v>128.00</v>
      </c>
      <c r="F16" s="4" t="str">
        <f>VLOOKUP(A16,HOP!A:C,3,0)</f>
        <v>2528265</v>
      </c>
      <c r="G16" s="4">
        <f t="shared" si="0"/>
        <v>0</v>
      </c>
      <c r="H16" s="4" t="str">
        <f t="shared" si="1"/>
        <v>，2528265</v>
      </c>
      <c r="I16" s="4" t="str">
        <f>VLOOKUP(A16,HOP!A:U,21,0)</f>
        <v>直连</v>
      </c>
    </row>
    <row r="17" s="4" customFormat="1" spans="1:9">
      <c r="A17" s="5">
        <v>17858552835</v>
      </c>
      <c r="B17" s="6">
        <v>44679</v>
      </c>
      <c r="C17" s="6">
        <v>44680</v>
      </c>
      <c r="D17" s="4">
        <v>193</v>
      </c>
      <c r="E17" s="4" t="str">
        <f>VLOOKUP(A17,HOP!A:L,12,0)</f>
        <v>193.00</v>
      </c>
      <c r="F17" s="4" t="str">
        <f>VLOOKUP(A17,HOP!A:C,3,0)</f>
        <v>2528293</v>
      </c>
      <c r="G17" s="4">
        <f t="shared" si="0"/>
        <v>0</v>
      </c>
      <c r="H17" s="4" t="str">
        <f t="shared" si="1"/>
        <v>，2528293</v>
      </c>
      <c r="I17" s="4" t="str">
        <f>VLOOKUP(A17,HOP!A:U,21,0)</f>
        <v>直连</v>
      </c>
    </row>
    <row r="18" s="4" customFormat="1" spans="1:9">
      <c r="A18" s="5">
        <v>17858636605</v>
      </c>
      <c r="B18" s="6">
        <v>44679</v>
      </c>
      <c r="C18" s="6">
        <v>44680</v>
      </c>
      <c r="D18" s="4">
        <v>0</v>
      </c>
      <c r="E18" s="4" t="str">
        <f>VLOOKUP(A18,HOP!A:L,12,0)</f>
        <v>0.00</v>
      </c>
      <c r="F18" s="4" t="str">
        <f>VLOOKUP(A18,HOP!A:C,3,0)</f>
        <v>2528345</v>
      </c>
      <c r="G18" s="4">
        <f t="shared" si="0"/>
        <v>0</v>
      </c>
      <c r="H18" s="4" t="str">
        <f t="shared" si="1"/>
        <v>，2528345</v>
      </c>
      <c r="I18" s="4" t="str">
        <f>VLOOKUP(A18,HOP!A:U,21,0)</f>
        <v>直连</v>
      </c>
    </row>
    <row r="19" s="4" customFormat="1" spans="1:9">
      <c r="A19" s="5">
        <v>17861362887</v>
      </c>
      <c r="B19" s="6">
        <v>44679</v>
      </c>
      <c r="C19" s="6">
        <v>44680</v>
      </c>
      <c r="D19" s="4">
        <v>143</v>
      </c>
      <c r="E19" s="4" t="str">
        <f>VLOOKUP(A19,HOP!A:L,12,0)</f>
        <v>143.00</v>
      </c>
      <c r="F19" s="4" t="str">
        <f>VLOOKUP(A19,HOP!A:C,3,0)</f>
        <v>2528463</v>
      </c>
      <c r="G19" s="4">
        <f t="shared" si="0"/>
        <v>0</v>
      </c>
      <c r="H19" s="4" t="str">
        <f t="shared" si="1"/>
        <v>，2528463</v>
      </c>
      <c r="I19" s="4" t="str">
        <f>VLOOKUP(A19,HOP!A:U,21,0)</f>
        <v>直连</v>
      </c>
    </row>
    <row r="20" s="4" customFormat="1" spans="1:9">
      <c r="A20" s="5">
        <v>17861400203</v>
      </c>
      <c r="B20" s="6">
        <v>44679</v>
      </c>
      <c r="C20" s="6">
        <v>44680</v>
      </c>
      <c r="D20" s="4">
        <v>88</v>
      </c>
      <c r="E20" s="4" t="str">
        <f>VLOOKUP(A20,HOP!A:L,12,0)</f>
        <v>88.00</v>
      </c>
      <c r="F20" s="4" t="str">
        <f>VLOOKUP(A20,HOP!A:C,3,0)</f>
        <v>2528465</v>
      </c>
      <c r="G20" s="4">
        <f t="shared" si="0"/>
        <v>0</v>
      </c>
      <c r="H20" s="4" t="str">
        <f t="shared" si="1"/>
        <v>，2528465</v>
      </c>
      <c r="I20" s="4" t="str">
        <f>VLOOKUP(A20,HOP!A:U,21,0)</f>
        <v>直连</v>
      </c>
    </row>
    <row r="21" s="4" customFormat="1" spans="1:9">
      <c r="A21" s="5">
        <v>17861578293</v>
      </c>
      <c r="B21" s="6">
        <v>44679</v>
      </c>
      <c r="C21" s="6">
        <v>44680</v>
      </c>
      <c r="D21" s="4">
        <v>110</v>
      </c>
      <c r="E21" s="4" t="str">
        <f>VLOOKUP(A21,HOP!A:L,12,0)</f>
        <v>110.00</v>
      </c>
      <c r="F21" s="4" t="str">
        <f>VLOOKUP(A21,HOP!A:C,3,0)</f>
        <v>2528478</v>
      </c>
      <c r="G21" s="4">
        <f t="shared" si="0"/>
        <v>0</v>
      </c>
      <c r="H21" s="4" t="str">
        <f t="shared" si="1"/>
        <v>，2528478</v>
      </c>
      <c r="I21" s="4" t="str">
        <f>VLOOKUP(A21,HOP!A:U,21,0)</f>
        <v>直连</v>
      </c>
    </row>
    <row r="22" s="4" customFormat="1" spans="1:9">
      <c r="A22" s="5">
        <v>17861850341</v>
      </c>
      <c r="B22" s="6">
        <v>44679</v>
      </c>
      <c r="C22" s="6">
        <v>44680</v>
      </c>
      <c r="D22" s="4">
        <v>217</v>
      </c>
      <c r="E22" s="4" t="str">
        <f>VLOOKUP(A22,HOP!A:L,12,0)</f>
        <v>217.00</v>
      </c>
      <c r="F22" s="4" t="str">
        <f>VLOOKUP(A22,HOP!A:C,3,0)</f>
        <v>2528499</v>
      </c>
      <c r="G22" s="4">
        <f t="shared" si="0"/>
        <v>0</v>
      </c>
      <c r="H22" s="4" t="str">
        <f t="shared" si="1"/>
        <v>，2528499</v>
      </c>
      <c r="I22" s="4" t="str">
        <f>VLOOKUP(A22,HOP!A:U,21,0)</f>
        <v>直连</v>
      </c>
    </row>
    <row r="23" s="4" customFormat="1" spans="1:9">
      <c r="A23" s="5">
        <v>17861962931</v>
      </c>
      <c r="B23" s="6">
        <v>44679</v>
      </c>
      <c r="C23" s="6">
        <v>44680</v>
      </c>
      <c r="D23" s="4">
        <v>236</v>
      </c>
      <c r="E23" s="4" t="str">
        <f>VLOOKUP(A23,HOP!A:L,12,0)</f>
        <v>236.00</v>
      </c>
      <c r="F23" s="4" t="str">
        <f>VLOOKUP(A23,HOP!A:C,3,0)</f>
        <v>2528511</v>
      </c>
      <c r="G23" s="4">
        <f t="shared" si="0"/>
        <v>0</v>
      </c>
      <c r="H23" s="4" t="str">
        <f t="shared" si="1"/>
        <v>，2528511</v>
      </c>
      <c r="I23" s="4" t="str">
        <f>VLOOKUP(A23,HOP!A:U,21,0)</f>
        <v>直连</v>
      </c>
    </row>
    <row r="24" s="4" customFormat="1" spans="1:9">
      <c r="A24" s="5">
        <v>17861986573</v>
      </c>
      <c r="B24" s="6">
        <v>44679</v>
      </c>
      <c r="C24" s="6">
        <v>44680</v>
      </c>
      <c r="D24" s="4">
        <v>93</v>
      </c>
      <c r="E24" s="4" t="str">
        <f>VLOOKUP(A24,HOP!A:L,12,0)</f>
        <v>93.00</v>
      </c>
      <c r="F24" s="4" t="str">
        <f>VLOOKUP(A24,HOP!A:C,3,0)</f>
        <v>2528513</v>
      </c>
      <c r="G24" s="4">
        <f t="shared" si="0"/>
        <v>0</v>
      </c>
      <c r="H24" s="4" t="str">
        <f t="shared" si="1"/>
        <v>，2528513</v>
      </c>
      <c r="I24" s="4" t="str">
        <f>VLOOKUP(A24,HOP!A:U,21,0)</f>
        <v>直连</v>
      </c>
    </row>
    <row r="25" s="4" customFormat="1" spans="1:9">
      <c r="A25" s="5">
        <v>17862280152</v>
      </c>
      <c r="B25" s="6">
        <v>44679</v>
      </c>
      <c r="C25" s="6">
        <v>44680</v>
      </c>
      <c r="D25" s="4">
        <v>216</v>
      </c>
      <c r="E25" s="4" t="str">
        <f>VLOOKUP(A25,HOP!A:L,12,0)</f>
        <v>216.00</v>
      </c>
      <c r="F25" s="4" t="str">
        <f>VLOOKUP(A25,HOP!A:C,3,0)</f>
        <v>2528582</v>
      </c>
      <c r="G25" s="4">
        <f t="shared" si="0"/>
        <v>0</v>
      </c>
      <c r="H25" s="4" t="str">
        <f t="shared" si="1"/>
        <v>，2528582</v>
      </c>
      <c r="I25" s="4" t="str">
        <f>VLOOKUP(A25,HOP!A:U,21,0)</f>
        <v>直连</v>
      </c>
    </row>
    <row r="26" s="4" customFormat="1" spans="1:9">
      <c r="A26" s="5">
        <v>17862493432</v>
      </c>
      <c r="B26" s="6">
        <v>44679</v>
      </c>
      <c r="C26" s="6">
        <v>44680</v>
      </c>
      <c r="D26" s="4">
        <v>98</v>
      </c>
      <c r="E26" s="4" t="str">
        <f>VLOOKUP(A26,HOP!A:L,12,0)</f>
        <v>98.00</v>
      </c>
      <c r="F26" s="4" t="str">
        <f>VLOOKUP(A26,HOP!A:C,3,0)</f>
        <v>2528612</v>
      </c>
      <c r="G26" s="4">
        <f t="shared" si="0"/>
        <v>0</v>
      </c>
      <c r="H26" s="4" t="str">
        <f t="shared" si="1"/>
        <v>，2528612</v>
      </c>
      <c r="I26" s="4" t="str">
        <f>VLOOKUP(A26,HOP!A:U,21,0)</f>
        <v>直连</v>
      </c>
    </row>
    <row r="28" spans="4:4">
      <c r="D28" s="4">
        <f>SUM(D2:D27)</f>
        <v>9669</v>
      </c>
    </row>
    <row r="29" spans="4:4">
      <c r="D29" s="4" t="s">
        <v>137</v>
      </c>
    </row>
    <row r="33" spans="1:1">
      <c r="A33" s="4" t="s">
        <v>138</v>
      </c>
    </row>
    <row r="34" spans="1:1">
      <c r="A34" s="4" t="s">
        <v>139</v>
      </c>
    </row>
  </sheetData>
  <autoFilter ref="A1:XFD2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140</v>
      </c>
      <c r="B1" s="2" t="s">
        <v>141</v>
      </c>
      <c r="C1" s="2" t="s">
        <v>142</v>
      </c>
      <c r="D1" s="2" t="s">
        <v>143</v>
      </c>
      <c r="E1" s="2" t="s">
        <v>13</v>
      </c>
      <c r="F1" s="2" t="s">
        <v>5</v>
      </c>
      <c r="G1" s="2" t="s">
        <v>6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  <c r="U1" s="2" t="s">
        <v>157</v>
      </c>
    </row>
    <row r="2" s="1" customFormat="1" spans="1:21">
      <c r="A2" s="3">
        <v>17862493432</v>
      </c>
      <c r="B2" s="1" t="s">
        <v>158</v>
      </c>
      <c r="C2" s="1" t="s">
        <v>159</v>
      </c>
      <c r="D2" s="1" t="s">
        <v>160</v>
      </c>
      <c r="E2" s="1" t="s">
        <v>135</v>
      </c>
      <c r="F2" s="1" t="s">
        <v>158</v>
      </c>
      <c r="G2" s="1" t="s">
        <v>161</v>
      </c>
      <c r="H2" s="1" t="s">
        <v>162</v>
      </c>
      <c r="I2" s="1" t="s">
        <v>163</v>
      </c>
      <c r="J2" s="1" t="s">
        <v>164</v>
      </c>
      <c r="K2" s="1" t="s">
        <v>163</v>
      </c>
      <c r="L2" s="1" t="s">
        <v>163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  <c r="U2" s="1" t="s">
        <v>172</v>
      </c>
    </row>
    <row r="3" s="1" customFormat="1" spans="1:21">
      <c r="A3" s="3">
        <v>17862280152</v>
      </c>
      <c r="B3" s="1" t="s">
        <v>158</v>
      </c>
      <c r="C3" s="1" t="s">
        <v>173</v>
      </c>
      <c r="D3" s="1" t="s">
        <v>174</v>
      </c>
      <c r="E3" s="1" t="s">
        <v>175</v>
      </c>
      <c r="F3" s="1" t="s">
        <v>158</v>
      </c>
      <c r="G3" s="1" t="s">
        <v>161</v>
      </c>
      <c r="H3" s="1" t="s">
        <v>162</v>
      </c>
      <c r="I3" s="1" t="s">
        <v>176</v>
      </c>
      <c r="J3" s="1" t="s">
        <v>164</v>
      </c>
      <c r="K3" s="1" t="s">
        <v>176</v>
      </c>
      <c r="L3" s="1" t="s">
        <v>176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177</v>
      </c>
      <c r="S3" s="1" t="s">
        <v>170</v>
      </c>
      <c r="T3" s="1" t="s">
        <v>171</v>
      </c>
      <c r="U3" s="1" t="s">
        <v>172</v>
      </c>
    </row>
    <row r="4" s="1" customFormat="1" spans="1:21">
      <c r="A4" s="3">
        <v>17861986573</v>
      </c>
      <c r="B4" s="1" t="s">
        <v>158</v>
      </c>
      <c r="C4" s="1" t="s">
        <v>178</v>
      </c>
      <c r="D4" s="1" t="s">
        <v>179</v>
      </c>
      <c r="E4" s="1" t="s">
        <v>125</v>
      </c>
      <c r="F4" s="1" t="s">
        <v>158</v>
      </c>
      <c r="G4" s="1" t="s">
        <v>161</v>
      </c>
      <c r="H4" s="1" t="s">
        <v>162</v>
      </c>
      <c r="I4" s="1" t="s">
        <v>180</v>
      </c>
      <c r="J4" s="1" t="s">
        <v>164</v>
      </c>
      <c r="K4" s="1" t="s">
        <v>180</v>
      </c>
      <c r="L4" s="1" t="s">
        <v>180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168</v>
      </c>
      <c r="R4" s="1" t="s">
        <v>181</v>
      </c>
      <c r="S4" s="1" t="s">
        <v>170</v>
      </c>
      <c r="T4" s="1" t="s">
        <v>171</v>
      </c>
      <c r="U4" s="1" t="s">
        <v>172</v>
      </c>
    </row>
    <row r="5" s="1" customFormat="1" spans="1:21">
      <c r="A5" s="3">
        <v>17861962931</v>
      </c>
      <c r="B5" s="1" t="s">
        <v>158</v>
      </c>
      <c r="C5" s="1" t="s">
        <v>182</v>
      </c>
      <c r="D5" s="1" t="s">
        <v>183</v>
      </c>
      <c r="E5" s="1" t="s">
        <v>121</v>
      </c>
      <c r="F5" s="1" t="s">
        <v>158</v>
      </c>
      <c r="G5" s="1" t="s">
        <v>161</v>
      </c>
      <c r="H5" s="1" t="s">
        <v>162</v>
      </c>
      <c r="I5" s="1" t="s">
        <v>184</v>
      </c>
      <c r="J5" s="1" t="s">
        <v>164</v>
      </c>
      <c r="K5" s="1" t="s">
        <v>184</v>
      </c>
      <c r="L5" s="1" t="s">
        <v>184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168</v>
      </c>
      <c r="R5" s="1" t="s">
        <v>185</v>
      </c>
      <c r="S5" s="1" t="s">
        <v>170</v>
      </c>
      <c r="T5" s="1" t="s">
        <v>171</v>
      </c>
      <c r="U5" s="1" t="s">
        <v>172</v>
      </c>
    </row>
    <row r="6" s="1" customFormat="1" spans="1:21">
      <c r="A6" s="3">
        <v>17861850341</v>
      </c>
      <c r="B6" s="1" t="s">
        <v>158</v>
      </c>
      <c r="C6" s="1" t="s">
        <v>186</v>
      </c>
      <c r="D6" s="1" t="s">
        <v>187</v>
      </c>
      <c r="E6" s="1" t="s">
        <v>188</v>
      </c>
      <c r="F6" s="1" t="s">
        <v>158</v>
      </c>
      <c r="G6" s="1" t="s">
        <v>161</v>
      </c>
      <c r="H6" s="1" t="s">
        <v>162</v>
      </c>
      <c r="I6" s="1" t="s">
        <v>189</v>
      </c>
      <c r="J6" s="1" t="s">
        <v>164</v>
      </c>
      <c r="K6" s="1" t="s">
        <v>189</v>
      </c>
      <c r="L6" s="1" t="s">
        <v>189</v>
      </c>
      <c r="M6" s="1" t="s">
        <v>165</v>
      </c>
      <c r="N6" s="1" t="s">
        <v>165</v>
      </c>
      <c r="O6" s="1" t="s">
        <v>166</v>
      </c>
      <c r="P6" s="1" t="s">
        <v>167</v>
      </c>
      <c r="Q6" s="1" t="s">
        <v>168</v>
      </c>
      <c r="R6" s="1" t="s">
        <v>190</v>
      </c>
      <c r="S6" s="1" t="s">
        <v>170</v>
      </c>
      <c r="T6" s="1" t="s">
        <v>171</v>
      </c>
      <c r="U6" s="1" t="s">
        <v>172</v>
      </c>
    </row>
    <row r="7" s="1" customFormat="1" spans="1:21">
      <c r="A7" s="3">
        <v>17861578293</v>
      </c>
      <c r="B7" s="1" t="s">
        <v>158</v>
      </c>
      <c r="C7" s="1" t="s">
        <v>191</v>
      </c>
      <c r="D7" s="1" t="s">
        <v>192</v>
      </c>
      <c r="E7" s="1" t="s">
        <v>114</v>
      </c>
      <c r="F7" s="1" t="s">
        <v>158</v>
      </c>
      <c r="G7" s="1" t="s">
        <v>161</v>
      </c>
      <c r="H7" s="1" t="s">
        <v>162</v>
      </c>
      <c r="I7" s="1" t="s">
        <v>193</v>
      </c>
      <c r="J7" s="1" t="s">
        <v>164</v>
      </c>
      <c r="K7" s="1" t="s">
        <v>193</v>
      </c>
      <c r="L7" s="1" t="s">
        <v>193</v>
      </c>
      <c r="M7" s="1" t="s">
        <v>165</v>
      </c>
      <c r="N7" s="1" t="s">
        <v>165</v>
      </c>
      <c r="O7" s="1" t="s">
        <v>166</v>
      </c>
      <c r="P7" s="1" t="s">
        <v>167</v>
      </c>
      <c r="Q7" s="1" t="s">
        <v>168</v>
      </c>
      <c r="R7" s="1" t="s">
        <v>194</v>
      </c>
      <c r="S7" s="1" t="s">
        <v>170</v>
      </c>
      <c r="T7" s="1" t="s">
        <v>171</v>
      </c>
      <c r="U7" s="1" t="s">
        <v>172</v>
      </c>
    </row>
    <row r="8" s="1" customFormat="1" spans="1:21">
      <c r="A8" s="3">
        <v>17861400203</v>
      </c>
      <c r="B8" s="1" t="s">
        <v>158</v>
      </c>
      <c r="C8" s="1" t="s">
        <v>195</v>
      </c>
      <c r="D8" s="1" t="s">
        <v>196</v>
      </c>
      <c r="E8" s="1" t="s">
        <v>110</v>
      </c>
      <c r="F8" s="1" t="s">
        <v>158</v>
      </c>
      <c r="G8" s="1" t="s">
        <v>161</v>
      </c>
      <c r="H8" s="1" t="s">
        <v>162</v>
      </c>
      <c r="I8" s="1" t="s">
        <v>197</v>
      </c>
      <c r="J8" s="1" t="s">
        <v>164</v>
      </c>
      <c r="K8" s="1" t="s">
        <v>197</v>
      </c>
      <c r="L8" s="1" t="s">
        <v>197</v>
      </c>
      <c r="M8" s="1" t="s">
        <v>165</v>
      </c>
      <c r="N8" s="1" t="s">
        <v>165</v>
      </c>
      <c r="O8" s="1" t="s">
        <v>166</v>
      </c>
      <c r="P8" s="1" t="s">
        <v>167</v>
      </c>
      <c r="Q8" s="1" t="s">
        <v>168</v>
      </c>
      <c r="R8" s="1" t="s">
        <v>198</v>
      </c>
      <c r="S8" s="1" t="s">
        <v>170</v>
      </c>
      <c r="T8" s="1" t="s">
        <v>171</v>
      </c>
      <c r="U8" s="1" t="s">
        <v>172</v>
      </c>
    </row>
    <row r="9" s="1" customFormat="1" spans="1:21">
      <c r="A9" s="3">
        <v>17861362887</v>
      </c>
      <c r="B9" s="1" t="s">
        <v>158</v>
      </c>
      <c r="C9" s="1" t="s">
        <v>199</v>
      </c>
      <c r="D9" s="1" t="s">
        <v>200</v>
      </c>
      <c r="E9" s="1" t="s">
        <v>105</v>
      </c>
      <c r="F9" s="1" t="s">
        <v>158</v>
      </c>
      <c r="G9" s="1" t="s">
        <v>161</v>
      </c>
      <c r="H9" s="1" t="s">
        <v>162</v>
      </c>
      <c r="I9" s="1" t="s">
        <v>201</v>
      </c>
      <c r="J9" s="1" t="s">
        <v>164</v>
      </c>
      <c r="K9" s="1" t="s">
        <v>201</v>
      </c>
      <c r="L9" s="1" t="s">
        <v>201</v>
      </c>
      <c r="M9" s="1" t="s">
        <v>165</v>
      </c>
      <c r="N9" s="1" t="s">
        <v>165</v>
      </c>
      <c r="O9" s="1" t="s">
        <v>166</v>
      </c>
      <c r="P9" s="1" t="s">
        <v>167</v>
      </c>
      <c r="Q9" s="1" t="s">
        <v>168</v>
      </c>
      <c r="R9" s="1" t="s">
        <v>202</v>
      </c>
      <c r="S9" s="1" t="s">
        <v>170</v>
      </c>
      <c r="T9" s="1" t="s">
        <v>171</v>
      </c>
      <c r="U9" s="1" t="s">
        <v>172</v>
      </c>
    </row>
    <row r="10" s="1" customFormat="1" spans="1:21">
      <c r="A10" s="3">
        <v>17858636605</v>
      </c>
      <c r="B10" s="1" t="s">
        <v>158</v>
      </c>
      <c r="C10" s="1" t="s">
        <v>203</v>
      </c>
      <c r="D10" s="1" t="s">
        <v>204</v>
      </c>
      <c r="E10" s="1" t="s">
        <v>101</v>
      </c>
      <c r="F10" s="1" t="s">
        <v>158</v>
      </c>
      <c r="G10" s="1" t="s">
        <v>161</v>
      </c>
      <c r="H10" s="1" t="s">
        <v>162</v>
      </c>
      <c r="I10" s="1" t="s">
        <v>205</v>
      </c>
      <c r="J10" s="1" t="s">
        <v>164</v>
      </c>
      <c r="K10" s="1" t="s">
        <v>205</v>
      </c>
      <c r="L10" s="1" t="s">
        <v>166</v>
      </c>
      <c r="M10" s="1" t="s">
        <v>206</v>
      </c>
      <c r="N10" s="1" t="s">
        <v>206</v>
      </c>
      <c r="O10" s="1" t="s">
        <v>166</v>
      </c>
      <c r="P10" s="1" t="s">
        <v>167</v>
      </c>
      <c r="Q10" s="1" t="s">
        <v>168</v>
      </c>
      <c r="R10" s="1" t="s">
        <v>207</v>
      </c>
      <c r="S10" s="1" t="s">
        <v>170</v>
      </c>
      <c r="T10" s="1" t="s">
        <v>171</v>
      </c>
      <c r="U10" s="1" t="s">
        <v>172</v>
      </c>
    </row>
    <row r="11" s="1" customFormat="1" spans="1:21">
      <c r="A11" s="3">
        <v>17858552835</v>
      </c>
      <c r="B11" s="1" t="s">
        <v>158</v>
      </c>
      <c r="C11" s="1" t="s">
        <v>208</v>
      </c>
      <c r="D11" s="1" t="s">
        <v>209</v>
      </c>
      <c r="E11" s="1" t="s">
        <v>96</v>
      </c>
      <c r="F11" s="1" t="s">
        <v>158</v>
      </c>
      <c r="G11" s="1" t="s">
        <v>161</v>
      </c>
      <c r="H11" s="1" t="s">
        <v>162</v>
      </c>
      <c r="I11" s="1" t="s">
        <v>210</v>
      </c>
      <c r="J11" s="1" t="s">
        <v>164</v>
      </c>
      <c r="K11" s="1" t="s">
        <v>210</v>
      </c>
      <c r="L11" s="1" t="s">
        <v>210</v>
      </c>
      <c r="M11" s="1" t="s">
        <v>165</v>
      </c>
      <c r="N11" s="1" t="s">
        <v>165</v>
      </c>
      <c r="O11" s="1" t="s">
        <v>166</v>
      </c>
      <c r="P11" s="1" t="s">
        <v>167</v>
      </c>
      <c r="Q11" s="1" t="s">
        <v>168</v>
      </c>
      <c r="R11" s="1" t="s">
        <v>211</v>
      </c>
      <c r="S11" s="1" t="s">
        <v>170</v>
      </c>
      <c r="T11" s="1" t="s">
        <v>171</v>
      </c>
      <c r="U11" s="1" t="s">
        <v>172</v>
      </c>
    </row>
    <row r="12" s="1" customFormat="1" spans="1:21">
      <c r="A12" s="3">
        <v>17858512644</v>
      </c>
      <c r="B12" s="1" t="s">
        <v>158</v>
      </c>
      <c r="C12" s="1" t="s">
        <v>212</v>
      </c>
      <c r="D12" s="1" t="s">
        <v>213</v>
      </c>
      <c r="E12" s="1" t="s">
        <v>91</v>
      </c>
      <c r="F12" s="1" t="s">
        <v>158</v>
      </c>
      <c r="G12" s="1" t="s">
        <v>161</v>
      </c>
      <c r="H12" s="1" t="s">
        <v>162</v>
      </c>
      <c r="I12" s="1" t="s">
        <v>214</v>
      </c>
      <c r="J12" s="1" t="s">
        <v>164</v>
      </c>
      <c r="K12" s="1" t="s">
        <v>214</v>
      </c>
      <c r="L12" s="1" t="s">
        <v>214</v>
      </c>
      <c r="M12" s="1" t="s">
        <v>165</v>
      </c>
      <c r="N12" s="1" t="s">
        <v>165</v>
      </c>
      <c r="O12" s="1" t="s">
        <v>166</v>
      </c>
      <c r="P12" s="1" t="s">
        <v>167</v>
      </c>
      <c r="Q12" s="1" t="s">
        <v>168</v>
      </c>
      <c r="R12" s="1" t="s">
        <v>215</v>
      </c>
      <c r="S12" s="1" t="s">
        <v>170</v>
      </c>
      <c r="T12" s="1" t="s">
        <v>171</v>
      </c>
      <c r="U12" s="1" t="s">
        <v>172</v>
      </c>
    </row>
    <row r="13" s="1" customFormat="1" spans="1:21">
      <c r="A13" s="3">
        <v>17857930938</v>
      </c>
      <c r="B13" s="1" t="s">
        <v>158</v>
      </c>
      <c r="C13" s="1" t="s">
        <v>216</v>
      </c>
      <c r="D13" s="1" t="s">
        <v>217</v>
      </c>
      <c r="E13" s="1" t="s">
        <v>88</v>
      </c>
      <c r="F13" s="1" t="s">
        <v>158</v>
      </c>
      <c r="G13" s="1" t="s">
        <v>161</v>
      </c>
      <c r="H13" s="1" t="s">
        <v>162</v>
      </c>
      <c r="I13" s="1" t="s">
        <v>218</v>
      </c>
      <c r="J13" s="1" t="s">
        <v>164</v>
      </c>
      <c r="K13" s="1" t="s">
        <v>218</v>
      </c>
      <c r="L13" s="1" t="s">
        <v>218</v>
      </c>
      <c r="M13" s="1" t="s">
        <v>165</v>
      </c>
      <c r="N13" s="1" t="s">
        <v>165</v>
      </c>
      <c r="O13" s="1" t="s">
        <v>166</v>
      </c>
      <c r="P13" s="1" t="s">
        <v>167</v>
      </c>
      <c r="Q13" s="1" t="s">
        <v>168</v>
      </c>
      <c r="R13" s="1" t="s">
        <v>219</v>
      </c>
      <c r="S13" s="1" t="s">
        <v>170</v>
      </c>
      <c r="T13" s="1" t="s">
        <v>171</v>
      </c>
      <c r="U13" s="1" t="s">
        <v>172</v>
      </c>
    </row>
    <row r="14" s="1" customFormat="1" spans="1:21">
      <c r="A14" s="3">
        <v>17857654477</v>
      </c>
      <c r="B14" s="1" t="s">
        <v>158</v>
      </c>
      <c r="C14" s="1" t="s">
        <v>220</v>
      </c>
      <c r="D14" s="1" t="s">
        <v>221</v>
      </c>
      <c r="E14" s="1" t="s">
        <v>222</v>
      </c>
      <c r="F14" s="1" t="s">
        <v>158</v>
      </c>
      <c r="G14" s="1" t="s">
        <v>161</v>
      </c>
      <c r="H14" s="1" t="s">
        <v>162</v>
      </c>
      <c r="I14" s="1" t="s">
        <v>223</v>
      </c>
      <c r="J14" s="1" t="s">
        <v>164</v>
      </c>
      <c r="K14" s="1" t="s">
        <v>223</v>
      </c>
      <c r="L14" s="1" t="s">
        <v>223</v>
      </c>
      <c r="M14" s="1" t="s">
        <v>165</v>
      </c>
      <c r="N14" s="1" t="s">
        <v>165</v>
      </c>
      <c r="O14" s="1" t="s">
        <v>166</v>
      </c>
      <c r="P14" s="1" t="s">
        <v>167</v>
      </c>
      <c r="Q14" s="1" t="s">
        <v>168</v>
      </c>
      <c r="R14" s="1" t="s">
        <v>224</v>
      </c>
      <c r="S14" s="1" t="s">
        <v>170</v>
      </c>
      <c r="T14" s="1" t="s">
        <v>171</v>
      </c>
      <c r="U14" s="1" t="s">
        <v>172</v>
      </c>
    </row>
    <row r="15" s="1" customFormat="1" spans="1:21">
      <c r="A15" s="3">
        <v>17857477394</v>
      </c>
      <c r="B15" s="1" t="s">
        <v>158</v>
      </c>
      <c r="C15" s="1" t="s">
        <v>225</v>
      </c>
      <c r="D15" s="1" t="s">
        <v>226</v>
      </c>
      <c r="E15" s="1" t="s">
        <v>227</v>
      </c>
      <c r="F15" s="1" t="s">
        <v>158</v>
      </c>
      <c r="G15" s="1" t="s">
        <v>161</v>
      </c>
      <c r="H15" s="1" t="s">
        <v>162</v>
      </c>
      <c r="I15" s="1" t="s">
        <v>228</v>
      </c>
      <c r="J15" s="1" t="s">
        <v>164</v>
      </c>
      <c r="K15" s="1" t="s">
        <v>228</v>
      </c>
      <c r="L15" s="1" t="s">
        <v>228</v>
      </c>
      <c r="M15" s="1" t="s">
        <v>165</v>
      </c>
      <c r="N15" s="1" t="s">
        <v>165</v>
      </c>
      <c r="O15" s="1" t="s">
        <v>166</v>
      </c>
      <c r="P15" s="1" t="s">
        <v>167</v>
      </c>
      <c r="Q15" s="1" t="s">
        <v>168</v>
      </c>
      <c r="R15" s="1" t="s">
        <v>229</v>
      </c>
      <c r="S15" s="1" t="s">
        <v>170</v>
      </c>
      <c r="T15" s="1" t="s">
        <v>171</v>
      </c>
      <c r="U15" s="1" t="s">
        <v>172</v>
      </c>
    </row>
    <row r="16" s="1" customFormat="1" spans="1:21">
      <c r="A16" s="3">
        <v>17857161939</v>
      </c>
      <c r="B16" s="1" t="s">
        <v>158</v>
      </c>
      <c r="C16" s="1" t="s">
        <v>230</v>
      </c>
      <c r="D16" s="1" t="s">
        <v>231</v>
      </c>
      <c r="E16" s="1" t="s">
        <v>77</v>
      </c>
      <c r="F16" s="1" t="s">
        <v>158</v>
      </c>
      <c r="G16" s="1" t="s">
        <v>161</v>
      </c>
      <c r="H16" s="1" t="s">
        <v>162</v>
      </c>
      <c r="I16" s="1" t="s">
        <v>232</v>
      </c>
      <c r="J16" s="1" t="s">
        <v>164</v>
      </c>
      <c r="K16" s="1" t="s">
        <v>232</v>
      </c>
      <c r="L16" s="1" t="s">
        <v>232</v>
      </c>
      <c r="M16" s="1" t="s">
        <v>165</v>
      </c>
      <c r="N16" s="1" t="s">
        <v>165</v>
      </c>
      <c r="O16" s="1" t="s">
        <v>166</v>
      </c>
      <c r="P16" s="1" t="s">
        <v>167</v>
      </c>
      <c r="Q16" s="1" t="s">
        <v>168</v>
      </c>
      <c r="R16" s="1" t="s">
        <v>233</v>
      </c>
      <c r="S16" s="1" t="s">
        <v>170</v>
      </c>
      <c r="T16" s="1" t="s">
        <v>171</v>
      </c>
      <c r="U16" s="1" t="s">
        <v>172</v>
      </c>
    </row>
    <row r="17" s="1" customFormat="1" spans="1:21">
      <c r="A17" s="3">
        <v>17856996016</v>
      </c>
      <c r="B17" s="1" t="s">
        <v>158</v>
      </c>
      <c r="C17" s="1" t="s">
        <v>234</v>
      </c>
      <c r="D17" s="1" t="s">
        <v>235</v>
      </c>
      <c r="E17" s="1" t="s">
        <v>71</v>
      </c>
      <c r="F17" s="1" t="s">
        <v>158</v>
      </c>
      <c r="G17" s="1" t="s">
        <v>161</v>
      </c>
      <c r="H17" s="1" t="s">
        <v>162</v>
      </c>
      <c r="I17" s="1" t="s">
        <v>197</v>
      </c>
      <c r="J17" s="1" t="s">
        <v>164</v>
      </c>
      <c r="K17" s="1" t="s">
        <v>197</v>
      </c>
      <c r="L17" s="1" t="s">
        <v>197</v>
      </c>
      <c r="M17" s="1" t="s">
        <v>165</v>
      </c>
      <c r="N17" s="1" t="s">
        <v>165</v>
      </c>
      <c r="O17" s="1" t="s">
        <v>166</v>
      </c>
      <c r="P17" s="1" t="s">
        <v>167</v>
      </c>
      <c r="Q17" s="1" t="s">
        <v>168</v>
      </c>
      <c r="R17" s="1" t="s">
        <v>236</v>
      </c>
      <c r="S17" s="1" t="s">
        <v>170</v>
      </c>
      <c r="T17" s="1" t="s">
        <v>171</v>
      </c>
      <c r="U17" s="1" t="s">
        <v>172</v>
      </c>
    </row>
    <row r="18" s="1" customFormat="1" spans="1:21">
      <c r="A18" s="3">
        <v>17856865006</v>
      </c>
      <c r="B18" s="1" t="s">
        <v>158</v>
      </c>
      <c r="C18" s="1" t="s">
        <v>237</v>
      </c>
      <c r="D18" s="1" t="s">
        <v>238</v>
      </c>
      <c r="E18" s="1" t="s">
        <v>66</v>
      </c>
      <c r="F18" s="1" t="s">
        <v>158</v>
      </c>
      <c r="G18" s="1" t="s">
        <v>161</v>
      </c>
      <c r="H18" s="1" t="s">
        <v>162</v>
      </c>
      <c r="I18" s="1" t="s">
        <v>239</v>
      </c>
      <c r="J18" s="1" t="s">
        <v>164</v>
      </c>
      <c r="K18" s="1" t="s">
        <v>239</v>
      </c>
      <c r="L18" s="1" t="s">
        <v>239</v>
      </c>
      <c r="M18" s="1" t="s">
        <v>165</v>
      </c>
      <c r="N18" s="1" t="s">
        <v>165</v>
      </c>
      <c r="O18" s="1" t="s">
        <v>166</v>
      </c>
      <c r="P18" s="1" t="s">
        <v>167</v>
      </c>
      <c r="Q18" s="1" t="s">
        <v>168</v>
      </c>
      <c r="R18" s="1" t="s">
        <v>240</v>
      </c>
      <c r="S18" s="1" t="s">
        <v>170</v>
      </c>
      <c r="T18" s="1" t="s">
        <v>171</v>
      </c>
      <c r="U18" s="1" t="s">
        <v>172</v>
      </c>
    </row>
    <row r="19" s="1" customFormat="1" spans="1:21">
      <c r="A19" s="3">
        <v>17856802782</v>
      </c>
      <c r="B19" s="1" t="s">
        <v>241</v>
      </c>
      <c r="C19" s="1" t="s">
        <v>242</v>
      </c>
      <c r="D19" s="1" t="s">
        <v>187</v>
      </c>
      <c r="E19" s="1" t="s">
        <v>243</v>
      </c>
      <c r="F19" s="1" t="s">
        <v>158</v>
      </c>
      <c r="G19" s="1" t="s">
        <v>161</v>
      </c>
      <c r="H19" s="1" t="s">
        <v>162</v>
      </c>
      <c r="I19" s="1" t="s">
        <v>189</v>
      </c>
      <c r="J19" s="1" t="s">
        <v>164</v>
      </c>
      <c r="K19" s="1" t="s">
        <v>189</v>
      </c>
      <c r="L19" s="1" t="s">
        <v>189</v>
      </c>
      <c r="M19" s="1" t="s">
        <v>165</v>
      </c>
      <c r="N19" s="1" t="s">
        <v>165</v>
      </c>
      <c r="O19" s="1" t="s">
        <v>166</v>
      </c>
      <c r="P19" s="1" t="s">
        <v>167</v>
      </c>
      <c r="Q19" s="1" t="s">
        <v>168</v>
      </c>
      <c r="R19" s="1" t="s">
        <v>244</v>
      </c>
      <c r="S19" s="1" t="s">
        <v>170</v>
      </c>
      <c r="T19" s="1" t="s">
        <v>171</v>
      </c>
      <c r="U19" s="1" t="s">
        <v>172</v>
      </c>
    </row>
    <row r="20" s="1" customFormat="1" spans="1:21">
      <c r="A20" s="3">
        <v>17854562262</v>
      </c>
      <c r="B20" s="1" t="s">
        <v>241</v>
      </c>
      <c r="C20" s="1" t="s">
        <v>245</v>
      </c>
      <c r="D20" s="1" t="s">
        <v>238</v>
      </c>
      <c r="E20" s="1" t="s">
        <v>60</v>
      </c>
      <c r="F20" s="1" t="s">
        <v>241</v>
      </c>
      <c r="G20" s="1" t="s">
        <v>161</v>
      </c>
      <c r="H20" s="1" t="s">
        <v>162</v>
      </c>
      <c r="I20" s="1" t="s">
        <v>246</v>
      </c>
      <c r="J20" s="1" t="s">
        <v>164</v>
      </c>
      <c r="K20" s="1" t="s">
        <v>246</v>
      </c>
      <c r="L20" s="1" t="s">
        <v>246</v>
      </c>
      <c r="M20" s="1" t="s">
        <v>165</v>
      </c>
      <c r="N20" s="1" t="s">
        <v>165</v>
      </c>
      <c r="O20" s="1" t="s">
        <v>166</v>
      </c>
      <c r="P20" s="1" t="s">
        <v>167</v>
      </c>
      <c r="Q20" s="1" t="s">
        <v>168</v>
      </c>
      <c r="R20" s="1" t="s">
        <v>247</v>
      </c>
      <c r="S20" s="1" t="s">
        <v>170</v>
      </c>
      <c r="T20" s="1" t="s">
        <v>171</v>
      </c>
      <c r="U20" s="1" t="s">
        <v>172</v>
      </c>
    </row>
    <row r="21" s="1" customFormat="1" spans="1:21">
      <c r="A21" s="3">
        <v>17851026329</v>
      </c>
      <c r="B21" s="1" t="s">
        <v>248</v>
      </c>
      <c r="C21" s="1" t="s">
        <v>249</v>
      </c>
      <c r="D21" s="1" t="s">
        <v>250</v>
      </c>
      <c r="E21" s="1" t="s">
        <v>251</v>
      </c>
      <c r="F21" s="1" t="s">
        <v>158</v>
      </c>
      <c r="G21" s="1" t="s">
        <v>161</v>
      </c>
      <c r="H21" s="1" t="s">
        <v>162</v>
      </c>
      <c r="I21" s="1" t="s">
        <v>252</v>
      </c>
      <c r="J21" s="1" t="s">
        <v>164</v>
      </c>
      <c r="K21" s="1" t="s">
        <v>252</v>
      </c>
      <c r="L21" s="1" t="s">
        <v>252</v>
      </c>
      <c r="M21" s="1" t="s">
        <v>165</v>
      </c>
      <c r="N21" s="1" t="s">
        <v>165</v>
      </c>
      <c r="O21" s="1" t="s">
        <v>166</v>
      </c>
      <c r="P21" s="1" t="s">
        <v>167</v>
      </c>
      <c r="Q21" s="1" t="s">
        <v>168</v>
      </c>
      <c r="R21" s="1" t="s">
        <v>253</v>
      </c>
      <c r="S21" s="1" t="s">
        <v>170</v>
      </c>
      <c r="T21" s="1" t="s">
        <v>171</v>
      </c>
      <c r="U21" s="1" t="s">
        <v>172</v>
      </c>
    </row>
    <row r="22" s="1" customFormat="1" spans="1:21">
      <c r="A22" s="3">
        <v>17849389716</v>
      </c>
      <c r="B22" s="1" t="s">
        <v>248</v>
      </c>
      <c r="C22" s="1" t="s">
        <v>254</v>
      </c>
      <c r="D22" s="1" t="s">
        <v>255</v>
      </c>
      <c r="E22" s="1" t="s">
        <v>256</v>
      </c>
      <c r="F22" s="1" t="s">
        <v>158</v>
      </c>
      <c r="G22" s="1" t="s">
        <v>161</v>
      </c>
      <c r="H22" s="1" t="s">
        <v>162</v>
      </c>
      <c r="I22" s="1" t="s">
        <v>257</v>
      </c>
      <c r="J22" s="1" t="s">
        <v>164</v>
      </c>
      <c r="K22" s="1" t="s">
        <v>257</v>
      </c>
      <c r="L22" s="1" t="s">
        <v>257</v>
      </c>
      <c r="M22" s="1" t="s">
        <v>165</v>
      </c>
      <c r="N22" s="1" t="s">
        <v>165</v>
      </c>
      <c r="O22" s="1" t="s">
        <v>166</v>
      </c>
      <c r="P22" s="1" t="s">
        <v>167</v>
      </c>
      <c r="Q22" s="1" t="s">
        <v>168</v>
      </c>
      <c r="R22" s="1" t="s">
        <v>258</v>
      </c>
      <c r="S22" s="1" t="s">
        <v>170</v>
      </c>
      <c r="T22" s="1" t="s">
        <v>171</v>
      </c>
      <c r="U22" s="1" t="s">
        <v>172</v>
      </c>
    </row>
    <row r="23" s="1" customFormat="1" spans="1:21">
      <c r="A23" s="3">
        <v>17844883271</v>
      </c>
      <c r="B23" s="1" t="s">
        <v>259</v>
      </c>
      <c r="C23" s="1" t="s">
        <v>260</v>
      </c>
      <c r="D23" s="1" t="s">
        <v>261</v>
      </c>
      <c r="E23" s="1" t="s">
        <v>46</v>
      </c>
      <c r="F23" s="1" t="s">
        <v>259</v>
      </c>
      <c r="G23" s="1" t="s">
        <v>161</v>
      </c>
      <c r="H23" s="1" t="s">
        <v>162</v>
      </c>
      <c r="I23" s="1" t="s">
        <v>262</v>
      </c>
      <c r="J23" s="1" t="s">
        <v>164</v>
      </c>
      <c r="K23" s="1" t="s">
        <v>262</v>
      </c>
      <c r="L23" s="1" t="s">
        <v>262</v>
      </c>
      <c r="M23" s="1" t="s">
        <v>165</v>
      </c>
      <c r="N23" s="1" t="s">
        <v>165</v>
      </c>
      <c r="O23" s="1" t="s">
        <v>166</v>
      </c>
      <c r="P23" s="1" t="s">
        <v>167</v>
      </c>
      <c r="Q23" s="1" t="s">
        <v>168</v>
      </c>
      <c r="R23" s="1" t="s">
        <v>263</v>
      </c>
      <c r="S23" s="1" t="s">
        <v>170</v>
      </c>
      <c r="T23" s="1" t="s">
        <v>171</v>
      </c>
      <c r="U23" s="1" t="s">
        <v>172</v>
      </c>
    </row>
    <row r="24" s="1" customFormat="1" spans="1:21">
      <c r="A24" s="3">
        <v>17844264819</v>
      </c>
      <c r="B24" s="1" t="s">
        <v>259</v>
      </c>
      <c r="C24" s="1" t="s">
        <v>264</v>
      </c>
      <c r="D24" s="1" t="s">
        <v>265</v>
      </c>
      <c r="E24" s="1" t="s">
        <v>266</v>
      </c>
      <c r="F24" s="1" t="s">
        <v>158</v>
      </c>
      <c r="G24" s="1" t="s">
        <v>161</v>
      </c>
      <c r="H24" s="1" t="s">
        <v>162</v>
      </c>
      <c r="I24" s="1" t="s">
        <v>267</v>
      </c>
      <c r="J24" s="1" t="s">
        <v>164</v>
      </c>
      <c r="K24" s="1" t="s">
        <v>267</v>
      </c>
      <c r="L24" s="1" t="s">
        <v>267</v>
      </c>
      <c r="M24" s="1" t="s">
        <v>165</v>
      </c>
      <c r="N24" s="1" t="s">
        <v>165</v>
      </c>
      <c r="O24" s="1" t="s">
        <v>166</v>
      </c>
      <c r="P24" s="1" t="s">
        <v>167</v>
      </c>
      <c r="Q24" s="1" t="s">
        <v>168</v>
      </c>
      <c r="R24" s="1" t="s">
        <v>268</v>
      </c>
      <c r="S24" s="1" t="s">
        <v>170</v>
      </c>
      <c r="T24" s="1" t="s">
        <v>171</v>
      </c>
      <c r="U24" s="1" t="s">
        <v>172</v>
      </c>
    </row>
    <row r="25" s="1" customFormat="1" spans="1:21">
      <c r="A25" s="3">
        <v>17842712961</v>
      </c>
      <c r="B25" s="1" t="s">
        <v>269</v>
      </c>
      <c r="C25" s="1" t="s">
        <v>270</v>
      </c>
      <c r="D25" s="1" t="s">
        <v>271</v>
      </c>
      <c r="E25" s="1" t="s">
        <v>272</v>
      </c>
      <c r="F25" s="1" t="s">
        <v>269</v>
      </c>
      <c r="G25" s="1" t="s">
        <v>161</v>
      </c>
      <c r="H25" s="1" t="s">
        <v>162</v>
      </c>
      <c r="I25" s="1" t="s">
        <v>273</v>
      </c>
      <c r="J25" s="1" t="s">
        <v>164</v>
      </c>
      <c r="K25" s="1" t="s">
        <v>273</v>
      </c>
      <c r="L25" s="1" t="s">
        <v>273</v>
      </c>
      <c r="M25" s="1" t="s">
        <v>165</v>
      </c>
      <c r="N25" s="1" t="s">
        <v>165</v>
      </c>
      <c r="O25" s="1" t="s">
        <v>166</v>
      </c>
      <c r="P25" s="1" t="s">
        <v>167</v>
      </c>
      <c r="Q25" s="1" t="s">
        <v>168</v>
      </c>
      <c r="R25" s="1" t="s">
        <v>274</v>
      </c>
      <c r="S25" s="1" t="s">
        <v>170</v>
      </c>
      <c r="T25" s="1" t="s">
        <v>171</v>
      </c>
      <c r="U25" s="1" t="s">
        <v>172</v>
      </c>
    </row>
    <row r="26" s="1" customFormat="1" spans="1:21">
      <c r="A26" s="3">
        <v>17838854029</v>
      </c>
      <c r="B26" s="1" t="s">
        <v>269</v>
      </c>
      <c r="C26" s="1" t="s">
        <v>275</v>
      </c>
      <c r="D26" s="1" t="s">
        <v>276</v>
      </c>
      <c r="E26" s="1" t="s">
        <v>31</v>
      </c>
      <c r="F26" s="1" t="s">
        <v>269</v>
      </c>
      <c r="G26" s="1" t="s">
        <v>161</v>
      </c>
      <c r="H26" s="1" t="s">
        <v>162</v>
      </c>
      <c r="I26" s="1" t="s">
        <v>277</v>
      </c>
      <c r="J26" s="1" t="s">
        <v>164</v>
      </c>
      <c r="K26" s="1" t="s">
        <v>277</v>
      </c>
      <c r="L26" s="1" t="s">
        <v>277</v>
      </c>
      <c r="M26" s="1" t="s">
        <v>165</v>
      </c>
      <c r="N26" s="1" t="s">
        <v>165</v>
      </c>
      <c r="O26" s="1" t="s">
        <v>166</v>
      </c>
      <c r="P26" s="1" t="s">
        <v>167</v>
      </c>
      <c r="Q26" s="1" t="s">
        <v>168</v>
      </c>
      <c r="R26" s="1" t="s">
        <v>278</v>
      </c>
      <c r="S26" s="1" t="s">
        <v>170</v>
      </c>
      <c r="T26" s="1" t="s">
        <v>171</v>
      </c>
      <c r="U26" s="1" t="s">
        <v>172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2022-05-14T01:40:37Z</dcterms:created>
  <dcterms:modified xsi:type="dcterms:W3CDTF">2022-05-14T01:44:03Z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248176DF8E914CD788848677B2E5E15E</vt:lpwstr>
  </property>
  <property fmtid="{D5CDD505-2E9C-101B-9397-08002B2CF9AE}" pid="3" name="KSOProductBuildVer">
    <vt:lpwstr>2052-11.1.0.11636</vt:lpwstr>
  </property>
</Properties>
</file>