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<sst xmlns="http://schemas.openxmlformats.org/spreadsheetml/2006/main" count="750" uniqueCount="304">
  <si>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</si>
  <si>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</si>
  <si>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</si>
  <si>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</si>
  <si>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</si>
  <si>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</si>
  <si>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</si>
  <si>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</si>
  <si>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</si>
  <si>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</si>
  <si>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</si>
  <si>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</si>
  <si>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</si>
  <si>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</si>
  <si>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</si>
  <si>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</si>
  <si>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</si>
  <si>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</si>
  <si>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</si>
  <si>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</si>
  <si>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</si>
  <si>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</si>
  <si>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</si>
  <si>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</si>
  <si>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</si>
  <si>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17811918479	</t>
  </si>
  <si>
    <t>Ctrip</t>
  </si>
  <si>
    <t>正常</t>
  </si>
  <si>
    <t>[纽约]布鲁克林秃鹰酒店(Condor Hotel Brooklyn)(55402894)</t>
  </si>
  <si>
    <t>特大床房（Plush）&lt;2人入住&gt;&lt;不退款&gt;</t>
  </si>
  <si>
    <t>HKD</t>
  </si>
  <si>
    <t>Balcazar/Gloria</t>
  </si>
  <si>
    <t>CA13030220514HKD</t>
  </si>
  <si>
    <t>未提现</t>
  </si>
  <si>
    <t>携程开票</t>
  </si>
  <si>
    <t xml:space="preserve">	</t>
  </si>
  <si>
    <t xml:space="preserve">0069331	</t>
  </si>
  <si>
    <t xml:space="preserve">17850254781	</t>
  </si>
  <si>
    <t>[索波特]索波特睡眠酒店 - 现代索波特(Sopot Sleeps - Modern Sopot)(89919337)</t>
  </si>
  <si>
    <t>豪华双人间&lt;2人入住&gt;&lt;不退款&gt;</t>
  </si>
  <si>
    <t>MUCHA/TADEUSZ FELIKS</t>
  </si>
  <si>
    <t xml:space="preserve">2525719	</t>
  </si>
  <si>
    <t xml:space="preserve">55762541	</t>
  </si>
  <si>
    <t xml:space="preserve">17877150411	</t>
  </si>
  <si>
    <t>[开罗]印第安纳酒店(Indiana Hotel)(55290120)</t>
  </si>
  <si>
    <t>大床房&lt;2人入住&gt;&lt;不退款&gt;&lt;早餐&gt;</t>
  </si>
  <si>
    <t>PHIMMASONE/Jennifer,BRIOT/Alexandre</t>
  </si>
  <si>
    <t xml:space="preserve">17884231427	</t>
  </si>
  <si>
    <t>[Si Rusa]提斯特尔(Thistle Port Dickson)(77364455)</t>
  </si>
  <si>
    <t>豪华海滨特大床房&lt;2人入住&gt;&lt;不退款&gt;&lt;早餐&gt;</t>
  </si>
  <si>
    <t>Wong/Keen Seng</t>
  </si>
  <si>
    <t xml:space="preserve">1593203	</t>
  </si>
  <si>
    <t xml:space="preserve">17889730738	</t>
  </si>
  <si>
    <t>[马德里]巴斯塔多旅馆(Bastardo Hostel)(55380541)</t>
  </si>
  <si>
    <t>双人间&lt;不退款&gt;&lt;2人入住&gt;</t>
  </si>
  <si>
    <t>Daly/Georgia</t>
  </si>
  <si>
    <t xml:space="preserve">EXP-1936096020	</t>
  </si>
  <si>
    <t xml:space="preserve">17897714899	</t>
  </si>
  <si>
    <t>[胡志明市]西贡大酒店(Grand Hotel Saigon)(55599181)</t>
  </si>
  <si>
    <t>尊贵豪华房&lt;2人入住&gt;&lt;不退款&gt;&lt;早餐&gt;</t>
  </si>
  <si>
    <t>Cheag/Leng Seng</t>
  </si>
  <si>
    <t xml:space="preserve">17902119736	</t>
  </si>
  <si>
    <t>[帕拉瓦莱弗洛]海滩宫酒店(Hôtel Plage Palace)(90371586)</t>
  </si>
  <si>
    <t>普通套房&lt;2人入住&gt;&lt;不退款&gt;</t>
  </si>
  <si>
    <t>KOUAKOU/YANN PENIEL</t>
  </si>
  <si>
    <t xml:space="preserve">1938094847	</t>
  </si>
  <si>
    <t xml:space="preserve">17906441041	</t>
  </si>
  <si>
    <t>[胡志明市]思廷西贡格兰德酒店(Eastin Grand Hotel Saigon)(55599111)</t>
  </si>
  <si>
    <t>高级房&lt;不退款&gt;&lt;2人入住&gt;</t>
  </si>
  <si>
    <t>Pham/Quy Duong</t>
  </si>
  <si>
    <t xml:space="preserve">2542616	</t>
  </si>
  <si>
    <t xml:space="preserve">EXP-1938494010	</t>
  </si>
  <si>
    <t xml:space="preserve">17908277840	</t>
  </si>
  <si>
    <t>[拉斯维加斯]托斯卡纳套房与娱乐场酒店(Tuscany Suites &amp; Casino)(55851823)</t>
  </si>
  <si>
    <t>行政套房&lt;2人入住&gt;&lt;不退款&gt;</t>
  </si>
  <si>
    <t>Lu/Stephanie Aichien</t>
  </si>
  <si>
    <t xml:space="preserve">17908564992	</t>
  </si>
  <si>
    <t>[迪拜]迪拜阿尔布斯坦瑞享酒店(Mövenpick Grand Al Bustan Dubai)(55666231)</t>
  </si>
  <si>
    <t>经典房&lt;2人入住&gt;&lt;不退款&gt;</t>
  </si>
  <si>
    <t>ALHERAKI/EMAD</t>
  </si>
  <si>
    <t xml:space="preserve">2543517	</t>
  </si>
  <si>
    <t xml:space="preserve">17908908431	</t>
  </si>
  <si>
    <t>[甘榜茹塔牌]丁加奴苏特拉海滩度假酒店(Sutra Beach Resort, Terengganu)(55733555)</t>
  </si>
  <si>
    <t>双床房&lt;早餐&gt;&lt;不退款&gt;&lt;2人入住&gt;</t>
  </si>
  <si>
    <t>Syafiqah/Nur Syafiqah binti Esahak</t>
  </si>
  <si>
    <t xml:space="preserve">Acknowledged	</t>
  </si>
  <si>
    <t xml:space="preserve">17909314879	</t>
  </si>
  <si>
    <t>[希什利]巴巴罗斯伯因特酒店(Point Hotel Barbaros)(55299511)</t>
  </si>
  <si>
    <t>豪华房&lt;2人入住&gt;&lt;不退款&gt;&lt;早餐&gt;</t>
  </si>
  <si>
    <t>Egger/Marco</t>
  </si>
  <si>
    <t xml:space="preserve">17909464051	</t>
  </si>
  <si>
    <t>[首尔]格拉德江南科伊斯中心酒店(Glad Gangnam COEX Center)(90400394)</t>
  </si>
  <si>
    <t>标准双床房（2张单人床）&lt;2人入住&gt;&lt;不退款&gt;</t>
  </si>
  <si>
    <t>KIM/NAMMI</t>
  </si>
  <si>
    <t>取消</t>
  </si>
  <si>
    <t xml:space="preserve">17913206146	</t>
  </si>
  <si>
    <t>[萨克拉门托]萨克拉门托速8酒店(Super 8 by Wyndham Sacramento)(70790374)</t>
  </si>
  <si>
    <t>客房（1张特大床）&lt;不退款&gt;&lt;2人入住&gt;</t>
  </si>
  <si>
    <t>Pettlon/John</t>
  </si>
  <si>
    <t xml:space="preserve">2544826	</t>
  </si>
  <si>
    <t xml:space="preserve">17913452106	</t>
  </si>
  <si>
    <t>[Mulyaharja]阿斯顿博戈尔霍特尔&amp;雷索特(ASTON Bogor Hotel &amp; Resort)(60467078)</t>
  </si>
  <si>
    <t>豪华一卧室公寓&lt;2人入住&gt;&lt;不退款&gt;&lt;早餐&gt;</t>
  </si>
  <si>
    <t>Murdhanny/Riefki Akbar</t>
  </si>
  <si>
    <t xml:space="preserve">17913589725	</t>
  </si>
  <si>
    <t>[蒙特雷]蒙特雷冲浪旅馆(Monterey Surf Inn)(90354901)</t>
  </si>
  <si>
    <t>标准房&lt;2人入住&gt;&lt;不退款&gt;</t>
  </si>
  <si>
    <t>McCormack /Zachariah Casey</t>
  </si>
  <si>
    <t xml:space="preserve">16973380	</t>
  </si>
  <si>
    <t xml:space="preserve">17913658962	</t>
  </si>
  <si>
    <t>[Dungus Cariang]西点酒店(West Point Hotel)(89932017)</t>
  </si>
  <si>
    <t>豪华双床房&lt;2人入住&gt;&lt;不退款&gt;</t>
  </si>
  <si>
    <t>Gao/Chuanliang</t>
  </si>
  <si>
    <t xml:space="preserve">2545075	</t>
  </si>
  <si>
    <t xml:space="preserve">17913979770	</t>
  </si>
  <si>
    <t>[曼谷]曼谷彩虹云宵酒店 (SHA Certified)(Baiyoke Sky Hotel Bangkok (SHA Certified))(55831872)</t>
  </si>
  <si>
    <t>豪华客房(天空区)&lt;2人入住&gt;&lt;不退款&gt;</t>
  </si>
  <si>
    <t>Borna/Nittha</t>
  </si>
  <si>
    <t xml:space="preserve">2545213	</t>
  </si>
  <si>
    <t xml:space="preserve">HBD-25697-321-5382605	</t>
  </si>
  <si>
    <t xml:space="preserve">17914409142	</t>
  </si>
  <si>
    <t>[Kemiri Muka]马公达法福酒店(Favehotel Margonda)(55779354)</t>
  </si>
  <si>
    <t>致爱房&lt;2人入住&gt;&lt;不退款&gt;</t>
  </si>
  <si>
    <t>Kustandi/Cecep</t>
  </si>
  <si>
    <t xml:space="preserve">17914766194	</t>
  </si>
  <si>
    <t>[布里夫拉盖亚尔德]布里夫中心宜必思酒店(Ibis Brive Centre)(80331467)</t>
  </si>
  <si>
    <t>高级房&lt;2人入住&gt;&lt;不退款&gt;</t>
  </si>
  <si>
    <t>goossens/wim</t>
  </si>
  <si>
    <t xml:space="preserve">17915356308	</t>
  </si>
  <si>
    <t>[巴塞罗那]巴塞罗那新西位酒店(Vincci Bit Barcelona)(55862150)</t>
  </si>
  <si>
    <t>双人房&lt;不退款&gt;&lt;2人入住&gt;</t>
  </si>
  <si>
    <t>Zhu/Yunke</t>
  </si>
  <si>
    <t xml:space="preserve">17915429082	</t>
  </si>
  <si>
    <t>[索非亚]索非亚市中心温德姆华美达酒店(Ramada by Wyndham Sofia City Center)(55280957)</t>
  </si>
  <si>
    <t>高级特大床房&lt;2人入住&gt;&lt;不退款&gt;&lt;早餐&gt;</t>
  </si>
  <si>
    <t>GORDINOV/ROMAN</t>
  </si>
  <si>
    <t xml:space="preserve">81340ED011166	</t>
  </si>
  <si>
    <t>，</t>
  </si>
  <si>
    <t xml:space="preserve"> 31077 HKD</t>
  </si>
  <si>
    <t>A220514090616481</t>
  </si>
  <si>
    <t>总计：31077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</si>
  <si>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</si>
  <si>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</si>
  <si>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</si>
  <si>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</si>
  <si>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</si>
  <si>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</si>
  <si>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</si>
  <si>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</si>
  <si>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</si>
  <si>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</si>
  <si>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</si>
  <si>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</si>
  <si>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</si>
  <si>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</si>
  <si>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</si>
  <si>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</si>
  <si>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</si>
  <si>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</si>
  <si>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2022-05-10</t>
  </si>
  <si>
    <t>2546150</t>
  </si>
  <si>
    <t>索非亚华美达酒店</t>
  </si>
  <si>
    <t>GORDINOV ROMAN</t>
  </si>
  <si>
    <t>2022-05-11</t>
  </si>
  <si>
    <t>退房日周结</t>
  </si>
  <si>
    <t>682.05</t>
  </si>
  <si>
    <t>794.00</t>
  </si>
  <si>
    <t>0</t>
  </si>
  <si>
    <t>0.00</t>
  </si>
  <si>
    <t>携程汇智国际直连</t>
  </si>
  <si>
    <t>925</t>
  </si>
  <si>
    <t>2022-05-10 22:04:41</t>
  </si>
  <si>
    <t>否</t>
  </si>
  <si>
    <t>汇智国际旅游发展有限公司</t>
  </si>
  <si>
    <t>直连</t>
  </si>
  <si>
    <t>2546074</t>
  </si>
  <si>
    <t>巴塞罗那万基比特酒店</t>
  </si>
  <si>
    <t>Zhu Yunke</t>
  </si>
  <si>
    <t>2062.46</t>
  </si>
  <si>
    <t>2401.00</t>
  </si>
  <si>
    <t>2022-05-10 21:09:47</t>
  </si>
  <si>
    <t>2545569</t>
  </si>
  <si>
    <t>布里夫中心宜必思酒店</t>
  </si>
  <si>
    <t>goossens wim</t>
  </si>
  <si>
    <t>549.76</t>
  </si>
  <si>
    <t>640.00</t>
  </si>
  <si>
    <t>2022-05-10 17:29:37</t>
  </si>
  <si>
    <t>2545385</t>
  </si>
  <si>
    <t>马公达法福酒店</t>
  </si>
  <si>
    <t>Kustandi Cecep</t>
  </si>
  <si>
    <t>145.17</t>
  </si>
  <si>
    <t>169.00</t>
  </si>
  <si>
    <t>2022-05-10 15:30:20</t>
  </si>
  <si>
    <t>2545213</t>
  </si>
  <si>
    <t>曼谷彩虹云宵酒店</t>
  </si>
  <si>
    <t>Borna Nittha</t>
  </si>
  <si>
    <t>518.84</t>
  </si>
  <si>
    <t>604.00</t>
  </si>
  <si>
    <t>2022-05-10 13:07:10</t>
  </si>
  <si>
    <t>2545075</t>
  </si>
  <si>
    <t>西点酒店</t>
  </si>
  <si>
    <t>Gao Chuanliang</t>
  </si>
  <si>
    <t>255.12</t>
  </si>
  <si>
    <t>297.00</t>
  </si>
  <si>
    <t>2022-05-10 11:36:57</t>
  </si>
  <si>
    <t>2545050</t>
  </si>
  <si>
    <t>蒙特里冲浪旅馆</t>
  </si>
  <si>
    <t>McCormack Zachariah Casey</t>
  </si>
  <si>
    <t>889.92</t>
  </si>
  <si>
    <t>1036.00</t>
  </si>
  <si>
    <t>2022-05-10 11:13:34</t>
  </si>
  <si>
    <t>2544972</t>
  </si>
  <si>
    <t>阿斯顿博戈尔霍特尔&amp;雷索特</t>
  </si>
  <si>
    <t>Murdhanny Riefki Akbar</t>
  </si>
  <si>
    <t>381.40</t>
  </si>
  <si>
    <t>444.00</t>
  </si>
  <si>
    <t>2022-05-10 10:12:14</t>
  </si>
  <si>
    <t>2544826</t>
  </si>
  <si>
    <t>萨克拉门托速8酒店</t>
  </si>
  <si>
    <t>Pettlon John</t>
  </si>
  <si>
    <t>426.06</t>
  </si>
  <si>
    <t>496.00</t>
  </si>
  <si>
    <t>2022-05-10 07:38:31</t>
  </si>
  <si>
    <t>2022-05-09</t>
  </si>
  <si>
    <t>2543841</t>
  </si>
  <si>
    <t>巴巴罗斯伯因特酒店</t>
  </si>
  <si>
    <t>Egger Marco</t>
  </si>
  <si>
    <t>926.52</t>
  </si>
  <si>
    <t>1089.00</t>
  </si>
  <si>
    <t>2022-05-09 14:47:03</t>
  </si>
  <si>
    <t>2543635</t>
  </si>
  <si>
    <t>丁加奴苏特拉海滩度假酒店</t>
  </si>
  <si>
    <t>Syafiqah Nur Syafiqah binti Esahak</t>
  </si>
  <si>
    <t>296.08</t>
  </si>
  <si>
    <t>348.00</t>
  </si>
  <si>
    <t>2022-05-09 12:35:19</t>
  </si>
  <si>
    <t>2543517</t>
  </si>
  <si>
    <t xml:space="preserve">迪拜布斯坦罗达酒店  </t>
  </si>
  <si>
    <t>ALHERAKI EMAD</t>
  </si>
  <si>
    <t>707.87</t>
  </si>
  <si>
    <t>832.00</t>
  </si>
  <si>
    <t>2022-05-09 10:29:59</t>
  </si>
  <si>
    <t>2543430</t>
  </si>
  <si>
    <t>托斯卡纳套房与赌场酒店</t>
  </si>
  <si>
    <t>Lu Stephanie Aichien</t>
  </si>
  <si>
    <t>571.74</t>
  </si>
  <si>
    <t>672.00</t>
  </si>
  <si>
    <t>2022-05-09 07:57:37</t>
  </si>
  <si>
    <t>2022-05-08</t>
  </si>
  <si>
    <t>2542616</t>
  </si>
  <si>
    <t>思廷西贡格兰德酒店</t>
  </si>
  <si>
    <t>Pham Quy Duong</t>
  </si>
  <si>
    <t>346.28</t>
  </si>
  <si>
    <t>407.00</t>
  </si>
  <si>
    <t>2022-05-08 14:09:33</t>
  </si>
  <si>
    <t>2022-05-07</t>
  </si>
  <si>
    <t>2541476</t>
  </si>
  <si>
    <t>海滩宫酒店</t>
  </si>
  <si>
    <t>KOUAKOU YANN PENIEL</t>
  </si>
  <si>
    <t>13721.70</t>
  </si>
  <si>
    <t>16128.00</t>
  </si>
  <si>
    <t>2022-05-07 16:57:42</t>
  </si>
  <si>
    <t>2022-05-06</t>
  </si>
  <si>
    <t>2540130</t>
  </si>
  <si>
    <t>西贡大酒店</t>
  </si>
  <si>
    <t>Cheag Leng Seng</t>
  </si>
  <si>
    <t>861.19</t>
  </si>
  <si>
    <t>1014.00</t>
  </si>
  <si>
    <t>2022-05-06 17:59:39</t>
  </si>
  <si>
    <t>2022-05-04</t>
  </si>
  <si>
    <t>2536074</t>
  </si>
  <si>
    <t>芭丝塔尔多青年旅舍</t>
  </si>
  <si>
    <t>Daly Georgia</t>
  </si>
  <si>
    <t>416.79</t>
  </si>
  <si>
    <t>494.00</t>
  </si>
  <si>
    <t>2022-05-04 05:55:52</t>
  </si>
  <si>
    <t>2022-05-03</t>
  </si>
  <si>
    <t>2534796</t>
  </si>
  <si>
    <t>波德申希斯酒店</t>
  </si>
  <si>
    <t>Wong Keen Seng</t>
  </si>
  <si>
    <t>532.37</t>
  </si>
  <si>
    <t>631.00</t>
  </si>
  <si>
    <t>2022-05-03 03:22:51</t>
  </si>
  <si>
    <t>2022-05-01</t>
  </si>
  <si>
    <t>2532653</t>
  </si>
  <si>
    <t>印第安纳酒店</t>
  </si>
  <si>
    <t>PHIMMASONE Jennifer,BRIOT Alexandre</t>
  </si>
  <si>
    <t>451.33</t>
  </si>
  <si>
    <t>535.00</t>
  </si>
  <si>
    <t>2022-05-01 19:21:10</t>
  </si>
  <si>
    <t>2022-04-26</t>
  </si>
  <si>
    <t>2525719</t>
  </si>
  <si>
    <t>索波特睡眠酒店 - 现代索波特</t>
  </si>
  <si>
    <t>MUCHA TADEUSZ FELIKS</t>
  </si>
  <si>
    <t>574.32</t>
  </si>
  <si>
    <t>686.00</t>
  </si>
  <si>
    <t>2022-04-26 16:36:53</t>
  </si>
  <si>
    <t>2022-04-17</t>
  </si>
  <si>
    <t>2514280</t>
  </si>
  <si>
    <t>布鲁克林秃鹰酒店</t>
  </si>
  <si>
    <t>Balcazar Gloria</t>
  </si>
  <si>
    <t>1106.63</t>
  </si>
  <si>
    <t>1360.00</t>
  </si>
  <si>
    <t>2022-04-17 02:17:45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</si>
</sst>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8" fillId="6" borderId="1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44691</v>
      </c>
      <c r="G2" s="6">
        <v>44692</v>
      </c>
      <c r="H2" s="4">
        <v>1</v>
      </c>
      <c r="I2" s="4">
        <v>1</v>
      </c>
      <c r="J2" s="4">
        <v>1</v>
      </c>
      <c r="K2" s="4" t="s">
        <v>30</v>
      </c>
      <c r="L2" s="4">
        <v>1360</v>
      </c>
      <c r="M2" s="4">
        <v>1360</v>
      </c>
      <c r="N2" s="4" t="s">
        <v>31</v>
      </c>
      <c r="O2" s="4" t="s">
        <v>32</v>
      </c>
      <c r="P2" s="4" t="s">
        <v>33</v>
      </c>
      <c r="Q2" s="4">
        <v>0</v>
      </c>
      <c r="R2" s="7">
        <v>44668</v>
      </c>
      <c r="S2" s="6">
        <v>44695</v>
      </c>
      <c r="T2" s="4" t="s">
        <v>34</v>
      </c>
      <c r="U2" s="4">
        <v>1360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44690</v>
      </c>
      <c r="G3" s="6">
        <v>44692</v>
      </c>
      <c r="H3" s="4">
        <v>1</v>
      </c>
      <c r="I3" s="4">
        <v>2</v>
      </c>
      <c r="J3" s="4">
        <v>2</v>
      </c>
      <c r="K3" s="4" t="s">
        <v>30</v>
      </c>
      <c r="L3" s="4">
        <v>686</v>
      </c>
      <c r="M3" s="4">
        <v>686</v>
      </c>
      <c r="N3" s="4" t="s">
        <v>40</v>
      </c>
      <c r="O3" s="4" t="s">
        <v>32</v>
      </c>
      <c r="P3" s="4" t="s">
        <v>33</v>
      </c>
      <c r="Q3" s="4">
        <v>0</v>
      </c>
      <c r="R3" s="7">
        <v>44677</v>
      </c>
      <c r="S3" s="6">
        <v>44695</v>
      </c>
      <c r="T3" s="4" t="s">
        <v>34</v>
      </c>
      <c r="U3" s="4">
        <v>686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44687</v>
      </c>
      <c r="G4" s="6">
        <v>44692</v>
      </c>
      <c r="H4" s="4">
        <v>1</v>
      </c>
      <c r="I4" s="4">
        <v>5</v>
      </c>
      <c r="J4" s="4">
        <v>5</v>
      </c>
      <c r="K4" s="4" t="s">
        <v>30</v>
      </c>
      <c r="L4" s="4">
        <v>535</v>
      </c>
      <c r="M4" s="4">
        <v>535</v>
      </c>
      <c r="N4" s="4" t="s">
        <v>46</v>
      </c>
      <c r="O4" s="4" t="s">
        <v>32</v>
      </c>
      <c r="P4" s="4" t="s">
        <v>33</v>
      </c>
      <c r="Q4" s="4">
        <v>0</v>
      </c>
      <c r="R4" s="7">
        <v>44682</v>
      </c>
      <c r="S4" s="6">
        <v>44695</v>
      </c>
      <c r="T4" s="4" t="s">
        <v>34</v>
      </c>
      <c r="U4" s="4">
        <v>535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44691</v>
      </c>
      <c r="G5" s="6">
        <v>44692</v>
      </c>
      <c r="H5" s="4">
        <v>1</v>
      </c>
      <c r="I5" s="4">
        <v>1</v>
      </c>
      <c r="J5" s="4">
        <v>1</v>
      </c>
      <c r="K5" s="4" t="s">
        <v>30</v>
      </c>
      <c r="L5" s="4">
        <v>631</v>
      </c>
      <c r="M5" s="4">
        <v>631</v>
      </c>
      <c r="N5" s="4" t="s">
        <v>50</v>
      </c>
      <c r="O5" s="4" t="s">
        <v>32</v>
      </c>
      <c r="P5" s="4" t="s">
        <v>33</v>
      </c>
      <c r="Q5" s="4">
        <v>0</v>
      </c>
      <c r="R5" s="7">
        <v>44684</v>
      </c>
      <c r="S5" s="6">
        <v>44695</v>
      </c>
      <c r="T5" s="4" t="s">
        <v>34</v>
      </c>
      <c r="U5" s="4">
        <v>631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44691</v>
      </c>
      <c r="G6" s="6">
        <v>44692</v>
      </c>
      <c r="H6" s="4">
        <v>1</v>
      </c>
      <c r="I6" s="4">
        <v>1</v>
      </c>
      <c r="J6" s="4">
        <v>1</v>
      </c>
      <c r="K6" s="4" t="s">
        <v>30</v>
      </c>
      <c r="L6" s="4">
        <v>494</v>
      </c>
      <c r="M6" s="4">
        <v>494</v>
      </c>
      <c r="N6" s="4" t="s">
        <v>55</v>
      </c>
      <c r="O6" s="4" t="s">
        <v>32</v>
      </c>
      <c r="P6" s="4" t="s">
        <v>33</v>
      </c>
      <c r="Q6" s="4">
        <v>0</v>
      </c>
      <c r="R6" s="7">
        <v>44685</v>
      </c>
      <c r="S6" s="6">
        <v>44695</v>
      </c>
      <c r="T6" s="4" t="s">
        <v>34</v>
      </c>
      <c r="U6" s="4">
        <v>494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44690</v>
      </c>
      <c r="G7" s="6">
        <v>44692</v>
      </c>
      <c r="H7" s="4">
        <v>1</v>
      </c>
      <c r="I7" s="4">
        <v>2</v>
      </c>
      <c r="J7" s="4">
        <v>2</v>
      </c>
      <c r="K7" s="4" t="s">
        <v>30</v>
      </c>
      <c r="L7" s="4">
        <v>1014</v>
      </c>
      <c r="M7" s="4">
        <v>1014</v>
      </c>
      <c r="N7" s="4" t="s">
        <v>60</v>
      </c>
      <c r="O7" s="4" t="s">
        <v>32</v>
      </c>
      <c r="P7" s="4" t="s">
        <v>33</v>
      </c>
      <c r="Q7" s="4">
        <v>0</v>
      </c>
      <c r="R7" s="7">
        <v>44687</v>
      </c>
      <c r="S7" s="6">
        <v>44695</v>
      </c>
      <c r="T7" s="4" t="s">
        <v>34</v>
      </c>
      <c r="U7" s="4">
        <v>1014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44689</v>
      </c>
      <c r="G8" s="6">
        <v>44692</v>
      </c>
      <c r="H8" s="4">
        <v>1</v>
      </c>
      <c r="I8" s="4">
        <v>3</v>
      </c>
      <c r="J8" s="4">
        <v>3</v>
      </c>
      <c r="K8" s="4" t="s">
        <v>30</v>
      </c>
      <c r="L8" s="4">
        <v>16128</v>
      </c>
      <c r="M8" s="4">
        <v>16128</v>
      </c>
      <c r="N8" s="4" t="s">
        <v>64</v>
      </c>
      <c r="O8" s="4" t="s">
        <v>32</v>
      </c>
      <c r="P8" s="4" t="s">
        <v>33</v>
      </c>
      <c r="Q8" s="4">
        <v>0</v>
      </c>
      <c r="R8" s="7">
        <v>44688</v>
      </c>
      <c r="S8" s="6">
        <v>44695</v>
      </c>
      <c r="T8" s="4" t="s">
        <v>34</v>
      </c>
      <c r="U8" s="4">
        <v>16128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44691</v>
      </c>
      <c r="G9" s="6">
        <v>44692</v>
      </c>
      <c r="H9" s="4">
        <v>1</v>
      </c>
      <c r="I9" s="4">
        <v>1</v>
      </c>
      <c r="J9" s="4">
        <v>1</v>
      </c>
      <c r="K9" s="4" t="s">
        <v>30</v>
      </c>
      <c r="L9" s="4">
        <v>407</v>
      </c>
      <c r="M9" s="4">
        <v>407</v>
      </c>
      <c r="N9" s="4" t="s">
        <v>69</v>
      </c>
      <c r="O9" s="4" t="s">
        <v>32</v>
      </c>
      <c r="P9" s="4" t="s">
        <v>33</v>
      </c>
      <c r="Q9" s="4">
        <v>0</v>
      </c>
      <c r="R9" s="7">
        <v>44689</v>
      </c>
      <c r="S9" s="6">
        <v>44695</v>
      </c>
      <c r="T9" s="4" t="s">
        <v>34</v>
      </c>
      <c r="U9" s="4">
        <v>407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44690</v>
      </c>
      <c r="G10" s="6">
        <v>44692</v>
      </c>
      <c r="H10" s="4">
        <v>1</v>
      </c>
      <c r="I10" s="4">
        <v>2</v>
      </c>
      <c r="J10" s="4">
        <v>2</v>
      </c>
      <c r="K10" s="4" t="s">
        <v>30</v>
      </c>
      <c r="L10" s="4">
        <v>672</v>
      </c>
      <c r="M10" s="4">
        <v>672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44690</v>
      </c>
      <c r="S10" s="6">
        <v>44695</v>
      </c>
      <c r="T10" s="4" t="s">
        <v>34</v>
      </c>
      <c r="U10" s="4">
        <v>672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44690</v>
      </c>
      <c r="G11" s="6">
        <v>44692</v>
      </c>
      <c r="H11" s="4">
        <v>1</v>
      </c>
      <c r="I11" s="4">
        <v>2</v>
      </c>
      <c r="J11" s="4">
        <v>2</v>
      </c>
      <c r="K11" s="4" t="s">
        <v>30</v>
      </c>
      <c r="L11" s="4">
        <v>832</v>
      </c>
      <c r="M11" s="4">
        <v>832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44690</v>
      </c>
      <c r="S11" s="6">
        <v>44695</v>
      </c>
      <c r="T11" s="4" t="s">
        <v>34</v>
      </c>
      <c r="U11" s="4">
        <v>832</v>
      </c>
      <c r="V11" s="4">
        <v>0</v>
      </c>
      <c r="W11" s="4">
        <v>0</v>
      </c>
      <c r="X11" s="4" t="s">
        <v>80</v>
      </c>
      <c r="Y11" s="4" t="s">
        <v>35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44691</v>
      </c>
      <c r="G12" s="6">
        <v>44692</v>
      </c>
      <c r="H12" s="4">
        <v>1</v>
      </c>
      <c r="I12" s="4">
        <v>1</v>
      </c>
      <c r="J12" s="4">
        <v>1</v>
      </c>
      <c r="K12" s="4" t="s">
        <v>30</v>
      </c>
      <c r="L12" s="4">
        <v>348</v>
      </c>
      <c r="M12" s="4">
        <v>348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44690</v>
      </c>
      <c r="S12" s="6">
        <v>44695</v>
      </c>
      <c r="T12" s="4" t="s">
        <v>34</v>
      </c>
      <c r="U12" s="4">
        <v>348</v>
      </c>
      <c r="V12" s="4">
        <v>0</v>
      </c>
      <c r="W12" s="4">
        <v>0</v>
      </c>
      <c r="X12" s="4" t="s">
        <v>35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44691</v>
      </c>
      <c r="G13" s="6">
        <v>44692</v>
      </c>
      <c r="H13" s="4">
        <v>1</v>
      </c>
      <c r="I13" s="4">
        <v>1</v>
      </c>
      <c r="J13" s="4">
        <v>1</v>
      </c>
      <c r="K13" s="4" t="s">
        <v>30</v>
      </c>
      <c r="L13" s="4">
        <v>1089</v>
      </c>
      <c r="M13" s="4">
        <v>1089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44690</v>
      </c>
      <c r="S13" s="6">
        <v>44695</v>
      </c>
      <c r="T13" s="4" t="s">
        <v>34</v>
      </c>
      <c r="U13" s="4">
        <v>1089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44691</v>
      </c>
      <c r="G14" s="6">
        <v>44692</v>
      </c>
      <c r="H14" s="4">
        <v>1</v>
      </c>
      <c r="I14" s="4">
        <v>1</v>
      </c>
      <c r="J14" s="4">
        <v>1</v>
      </c>
      <c r="K14" s="4" t="s">
        <v>30</v>
      </c>
      <c r="L14" s="4">
        <v>578</v>
      </c>
      <c r="M14" s="4">
        <v>578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44690</v>
      </c>
      <c r="S14" s="6">
        <v>44695</v>
      </c>
      <c r="T14" s="4" t="s">
        <v>34</v>
      </c>
      <c r="U14" s="4">
        <v>578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90</v>
      </c>
      <c r="B15" s="4" t="s">
        <v>26</v>
      </c>
      <c r="C15" s="4" t="s">
        <v>94</v>
      </c>
      <c r="D15" s="4" t="s">
        <v>91</v>
      </c>
      <c r="E15" s="4" t="s">
        <v>92</v>
      </c>
      <c r="F15" s="6">
        <v>44691</v>
      </c>
      <c r="G15" s="6">
        <v>44692</v>
      </c>
      <c r="H15" s="4">
        <v>1</v>
      </c>
      <c r="I15" s="4">
        <v>1</v>
      </c>
      <c r="J15" s="4">
        <v>1</v>
      </c>
      <c r="K15" s="4" t="s">
        <v>30</v>
      </c>
      <c r="L15" s="4">
        <v>-578</v>
      </c>
      <c r="M15" s="4">
        <v>-578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44690</v>
      </c>
      <c r="S15" s="6">
        <v>44695</v>
      </c>
      <c r="T15" s="4" t="s">
        <v>34</v>
      </c>
      <c r="U15" s="4">
        <v>-578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44691</v>
      </c>
      <c r="G16" s="6">
        <v>44692</v>
      </c>
      <c r="H16" s="4">
        <v>1</v>
      </c>
      <c r="I16" s="4">
        <v>1</v>
      </c>
      <c r="J16" s="4">
        <v>1</v>
      </c>
      <c r="K16" s="4" t="s">
        <v>30</v>
      </c>
      <c r="L16" s="4">
        <v>496</v>
      </c>
      <c r="M16" s="4">
        <v>496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44691</v>
      </c>
      <c r="S16" s="6">
        <v>44695</v>
      </c>
      <c r="T16" s="4" t="s">
        <v>34</v>
      </c>
      <c r="U16" s="4">
        <v>496</v>
      </c>
      <c r="V16" s="4">
        <v>0</v>
      </c>
      <c r="W16" s="4">
        <v>0</v>
      </c>
      <c r="X16" s="4" t="s">
        <v>99</v>
      </c>
      <c r="Y16" s="4" t="s">
        <v>35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44691</v>
      </c>
      <c r="G17" s="6">
        <v>44692</v>
      </c>
      <c r="H17" s="4">
        <v>1</v>
      </c>
      <c r="I17" s="4">
        <v>1</v>
      </c>
      <c r="J17" s="4">
        <v>1</v>
      </c>
      <c r="K17" s="4" t="s">
        <v>30</v>
      </c>
      <c r="L17" s="4">
        <v>444</v>
      </c>
      <c r="M17" s="4">
        <v>444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44691</v>
      </c>
      <c r="S17" s="6">
        <v>44695</v>
      </c>
      <c r="T17" s="4" t="s">
        <v>34</v>
      </c>
      <c r="U17" s="4">
        <v>444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6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106</v>
      </c>
      <c r="F18" s="6">
        <v>44691</v>
      </c>
      <c r="G18" s="6">
        <v>44692</v>
      </c>
      <c r="H18" s="4">
        <v>2</v>
      </c>
      <c r="I18" s="4">
        <v>1</v>
      </c>
      <c r="J18" s="4">
        <v>2</v>
      </c>
      <c r="K18" s="4" t="s">
        <v>30</v>
      </c>
      <c r="L18" s="4">
        <v>1036</v>
      </c>
      <c r="M18" s="4">
        <v>1036</v>
      </c>
      <c r="N18" s="4" t="s">
        <v>107</v>
      </c>
      <c r="O18" s="4" t="s">
        <v>32</v>
      </c>
      <c r="P18" s="4" t="s">
        <v>33</v>
      </c>
      <c r="Q18" s="4">
        <v>0</v>
      </c>
      <c r="R18" s="7">
        <v>44691</v>
      </c>
      <c r="S18" s="6">
        <v>44695</v>
      </c>
      <c r="T18" s="4" t="s">
        <v>34</v>
      </c>
      <c r="U18" s="4">
        <v>1036</v>
      </c>
      <c r="V18" s="4">
        <v>0</v>
      </c>
      <c r="W18" s="4">
        <v>0</v>
      </c>
      <c r="X18" s="4" t="s">
        <v>35</v>
      </c>
      <c r="Y18" s="4">
        <v>16973379</v>
      </c>
      <c r="Z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44691</v>
      </c>
      <c r="G19" s="6">
        <v>44692</v>
      </c>
      <c r="H19" s="4">
        <v>1</v>
      </c>
      <c r="I19" s="4">
        <v>1</v>
      </c>
      <c r="J19" s="4">
        <v>1</v>
      </c>
      <c r="K19" s="4" t="s">
        <v>30</v>
      </c>
      <c r="L19" s="4">
        <v>297</v>
      </c>
      <c r="M19" s="4">
        <v>297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44691</v>
      </c>
      <c r="S19" s="6">
        <v>44695</v>
      </c>
      <c r="T19" s="4" t="s">
        <v>34</v>
      </c>
      <c r="U19" s="4">
        <v>297</v>
      </c>
      <c r="V19" s="4">
        <v>0</v>
      </c>
      <c r="W19" s="4">
        <v>0</v>
      </c>
      <c r="X19" s="4" t="s">
        <v>113</v>
      </c>
      <c r="Y19" s="4" t="s">
        <v>35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44691</v>
      </c>
      <c r="G20" s="6">
        <v>44692</v>
      </c>
      <c r="H20" s="4">
        <v>2</v>
      </c>
      <c r="I20" s="4">
        <v>1</v>
      </c>
      <c r="J20" s="4">
        <v>2</v>
      </c>
      <c r="K20" s="4" t="s">
        <v>30</v>
      </c>
      <c r="L20" s="4">
        <v>604</v>
      </c>
      <c r="M20" s="4">
        <v>604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44691</v>
      </c>
      <c r="S20" s="6">
        <v>44695</v>
      </c>
      <c r="T20" s="4" t="s">
        <v>34</v>
      </c>
      <c r="U20" s="4">
        <v>604</v>
      </c>
      <c r="V20" s="4">
        <v>0</v>
      </c>
      <c r="W20" s="4">
        <v>0</v>
      </c>
      <c r="X20" s="4" t="s">
        <v>118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44691</v>
      </c>
      <c r="G21" s="6">
        <v>44692</v>
      </c>
      <c r="H21" s="4">
        <v>1</v>
      </c>
      <c r="I21" s="4">
        <v>1</v>
      </c>
      <c r="J21" s="4">
        <v>1</v>
      </c>
      <c r="K21" s="4" t="s">
        <v>30</v>
      </c>
      <c r="L21" s="4">
        <v>169</v>
      </c>
      <c r="M21" s="4">
        <v>169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44691</v>
      </c>
      <c r="S21" s="6">
        <v>44695</v>
      </c>
      <c r="T21" s="4" t="s">
        <v>34</v>
      </c>
      <c r="U21" s="4">
        <v>169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44691</v>
      </c>
      <c r="G22" s="6">
        <v>44692</v>
      </c>
      <c r="H22" s="4">
        <v>1</v>
      </c>
      <c r="I22" s="4">
        <v>1</v>
      </c>
      <c r="J22" s="4">
        <v>1</v>
      </c>
      <c r="K22" s="4" t="s">
        <v>30</v>
      </c>
      <c r="L22" s="4">
        <v>640</v>
      </c>
      <c r="M22" s="4">
        <v>640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44691</v>
      </c>
      <c r="S22" s="6">
        <v>44695</v>
      </c>
      <c r="T22" s="4" t="s">
        <v>34</v>
      </c>
      <c r="U22" s="4">
        <v>640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44691</v>
      </c>
      <c r="G23" s="6">
        <v>44692</v>
      </c>
      <c r="H23" s="4">
        <v>1</v>
      </c>
      <c r="I23" s="4">
        <v>1</v>
      </c>
      <c r="J23" s="4">
        <v>1</v>
      </c>
      <c r="K23" s="4" t="s">
        <v>30</v>
      </c>
      <c r="L23" s="4">
        <v>2401</v>
      </c>
      <c r="M23" s="4">
        <v>2401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44691</v>
      </c>
      <c r="S23" s="6">
        <v>44695</v>
      </c>
      <c r="T23" s="4" t="s">
        <v>34</v>
      </c>
      <c r="U23" s="4">
        <v>2401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44691</v>
      </c>
      <c r="G24" s="6">
        <v>44692</v>
      </c>
      <c r="H24" s="4">
        <v>1</v>
      </c>
      <c r="I24" s="4">
        <v>1</v>
      </c>
      <c r="J24" s="4">
        <v>1</v>
      </c>
      <c r="K24" s="4" t="s">
        <v>30</v>
      </c>
      <c r="L24" s="4">
        <v>794</v>
      </c>
      <c r="M24" s="4">
        <v>794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44691</v>
      </c>
      <c r="S24" s="6">
        <v>44695</v>
      </c>
      <c r="T24" s="4" t="s">
        <v>34</v>
      </c>
      <c r="U24" s="4">
        <v>794</v>
      </c>
      <c r="V24" s="4">
        <v>0</v>
      </c>
      <c r="W24" s="4">
        <v>0</v>
      </c>
      <c r="X24" s="4" t="s">
        <v>35</v>
      </c>
      <c r="Y24" s="4" t="s">
        <v>136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"/>
  <sheetViews>
    <sheetView tabSelected="1" workbookViewId="0">
      <selection activeCell="A30" sqref="A30:A31"/>
    </sheetView>
  </sheetViews>
  <sheetFormatPr defaultColWidth="9" defaultRowHeight="13.5"/>
  <cols>
    <col min="1" max="1" width="12.625" style="4"/>
    <col min="2" max="3" width="10.375" style="4"/>
    <col min="4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137</v>
      </c>
    </row>
    <row r="2" s="4" customFormat="1" spans="1:9">
      <c r="A2" s="5">
        <v>17811918479</v>
      </c>
      <c r="B2" s="6">
        <v>44691</v>
      </c>
      <c r="C2" s="6">
        <v>44692</v>
      </c>
      <c r="D2" s="4">
        <v>1360</v>
      </c>
      <c r="E2" s="4" t="str">
        <f>VLOOKUP(A2,HOP!A:L,12,0)</f>
        <v>1360.00</v>
      </c>
      <c r="F2" s="4" t="str">
        <f>VLOOKUP(A2,HOP!A:C,3,0)</f>
        <v>2514280</v>
      </c>
      <c r="G2" s="4">
        <f>D2-E2</f>
        <v>0</v>
      </c>
      <c r="H2" s="4" t="str">
        <f>$H$1&amp;F2</f>
        <v>，2514280</v>
      </c>
      <c r="I2" s="4" t="str">
        <f>VLOOKUP(A2,HOP!A:U,21,0)</f>
        <v>直连</v>
      </c>
    </row>
    <row r="3" s="4" customFormat="1" spans="1:9">
      <c r="A3" s="5">
        <v>17850254781</v>
      </c>
      <c r="B3" s="6">
        <v>44690</v>
      </c>
      <c r="C3" s="6">
        <v>44692</v>
      </c>
      <c r="D3" s="4">
        <v>686</v>
      </c>
      <c r="E3" s="4" t="str">
        <f>VLOOKUP(A3,HOP!A:L,12,0)</f>
        <v>686.00</v>
      </c>
      <c r="F3" s="4" t="str">
        <f>VLOOKUP(A3,HOP!A:C,3,0)</f>
        <v>2525719</v>
      </c>
      <c r="G3" s="4">
        <f t="shared" ref="G3:G23" si="0">D3-E3</f>
        <v>0</v>
      </c>
      <c r="H3" s="4" t="str">
        <f t="shared" ref="H3:H23" si="1">$H$1&amp;F3</f>
        <v>，2525719</v>
      </c>
      <c r="I3" s="4" t="str">
        <f>VLOOKUP(A3,HOP!A:U,21,0)</f>
        <v>直连</v>
      </c>
    </row>
    <row r="4" s="4" customFormat="1" spans="1:9">
      <c r="A4" s="5">
        <v>17877150411</v>
      </c>
      <c r="B4" s="6">
        <v>44687</v>
      </c>
      <c r="C4" s="6">
        <v>44692</v>
      </c>
      <c r="D4" s="4">
        <v>535</v>
      </c>
      <c r="E4" s="4" t="str">
        <f>VLOOKUP(A4,HOP!A:L,12,0)</f>
        <v>535.00</v>
      </c>
      <c r="F4" s="4" t="str">
        <f>VLOOKUP(A4,HOP!A:C,3,0)</f>
        <v>2532653</v>
      </c>
      <c r="G4" s="4">
        <f t="shared" si="0"/>
        <v>0</v>
      </c>
      <c r="H4" s="4" t="str">
        <f t="shared" si="1"/>
        <v>，2532653</v>
      </c>
      <c r="I4" s="4" t="str">
        <f>VLOOKUP(A4,HOP!A:U,21,0)</f>
        <v>直连</v>
      </c>
    </row>
    <row r="5" s="4" customFormat="1" spans="1:9">
      <c r="A5" s="5">
        <v>17884231427</v>
      </c>
      <c r="B5" s="6">
        <v>44691</v>
      </c>
      <c r="C5" s="6">
        <v>44692</v>
      </c>
      <c r="D5" s="4">
        <v>631</v>
      </c>
      <c r="E5" s="4" t="str">
        <f>VLOOKUP(A5,HOP!A:L,12,0)</f>
        <v>631.00</v>
      </c>
      <c r="F5" s="4" t="str">
        <f>VLOOKUP(A5,HOP!A:C,3,0)</f>
        <v>2534796</v>
      </c>
      <c r="G5" s="4">
        <f t="shared" si="0"/>
        <v>0</v>
      </c>
      <c r="H5" s="4" t="str">
        <f t="shared" si="1"/>
        <v>，2534796</v>
      </c>
      <c r="I5" s="4" t="str">
        <f>VLOOKUP(A5,HOP!A:U,21,0)</f>
        <v>直连</v>
      </c>
    </row>
    <row r="6" s="4" customFormat="1" spans="1:9">
      <c r="A6" s="5">
        <v>17889730738</v>
      </c>
      <c r="B6" s="6">
        <v>44691</v>
      </c>
      <c r="C6" s="6">
        <v>44692</v>
      </c>
      <c r="D6" s="4">
        <v>494</v>
      </c>
      <c r="E6" s="4" t="str">
        <f>VLOOKUP(A6,HOP!A:L,12,0)</f>
        <v>494.00</v>
      </c>
      <c r="F6" s="4" t="str">
        <f>VLOOKUP(A6,HOP!A:C,3,0)</f>
        <v>2536074</v>
      </c>
      <c r="G6" s="4">
        <f t="shared" si="0"/>
        <v>0</v>
      </c>
      <c r="H6" s="4" t="str">
        <f t="shared" si="1"/>
        <v>，2536074</v>
      </c>
      <c r="I6" s="4" t="str">
        <f>VLOOKUP(A6,HOP!A:U,21,0)</f>
        <v>直连</v>
      </c>
    </row>
    <row r="7" s="4" customFormat="1" spans="1:9">
      <c r="A7" s="5">
        <v>17897714899</v>
      </c>
      <c r="B7" s="6">
        <v>44690</v>
      </c>
      <c r="C7" s="6">
        <v>44692</v>
      </c>
      <c r="D7" s="4">
        <v>1014</v>
      </c>
      <c r="E7" s="4" t="str">
        <f>VLOOKUP(A7,HOP!A:L,12,0)</f>
        <v>1014.00</v>
      </c>
      <c r="F7" s="4" t="str">
        <f>VLOOKUP(A7,HOP!A:C,3,0)</f>
        <v>2540130</v>
      </c>
      <c r="G7" s="4">
        <f t="shared" si="0"/>
        <v>0</v>
      </c>
      <c r="H7" s="4" t="str">
        <f t="shared" si="1"/>
        <v>，2540130</v>
      </c>
      <c r="I7" s="4" t="str">
        <f>VLOOKUP(A7,HOP!A:U,21,0)</f>
        <v>直连</v>
      </c>
    </row>
    <row r="8" s="4" customFormat="1" spans="1:9">
      <c r="A8" s="5">
        <v>17902119736</v>
      </c>
      <c r="B8" s="6">
        <v>44689</v>
      </c>
      <c r="C8" s="6">
        <v>44692</v>
      </c>
      <c r="D8" s="4">
        <v>16128</v>
      </c>
      <c r="E8" s="4" t="str">
        <f>VLOOKUP(A8,HOP!A:L,12,0)</f>
        <v>16128.00</v>
      </c>
      <c r="F8" s="4" t="str">
        <f>VLOOKUP(A8,HOP!A:C,3,0)</f>
        <v>2541476</v>
      </c>
      <c r="G8" s="4">
        <f t="shared" si="0"/>
        <v>0</v>
      </c>
      <c r="H8" s="4" t="str">
        <f t="shared" si="1"/>
        <v>，2541476</v>
      </c>
      <c r="I8" s="4" t="str">
        <f>VLOOKUP(A8,HOP!A:U,21,0)</f>
        <v>直连</v>
      </c>
    </row>
    <row r="9" s="4" customFormat="1" spans="1:9">
      <c r="A9" s="5">
        <v>17906441041</v>
      </c>
      <c r="B9" s="6">
        <v>44691</v>
      </c>
      <c r="C9" s="6">
        <v>44692</v>
      </c>
      <c r="D9" s="4">
        <v>407</v>
      </c>
      <c r="E9" s="4" t="str">
        <f>VLOOKUP(A9,HOP!A:L,12,0)</f>
        <v>407.00</v>
      </c>
      <c r="F9" s="4" t="str">
        <f>VLOOKUP(A9,HOP!A:C,3,0)</f>
        <v>2542616</v>
      </c>
      <c r="G9" s="4">
        <f t="shared" si="0"/>
        <v>0</v>
      </c>
      <c r="H9" s="4" t="str">
        <f t="shared" si="1"/>
        <v>，2542616</v>
      </c>
      <c r="I9" s="4" t="str">
        <f>VLOOKUP(A9,HOP!A:U,21,0)</f>
        <v>直连</v>
      </c>
    </row>
    <row r="10" s="4" customFormat="1" spans="1:9">
      <c r="A10" s="5">
        <v>17908277840</v>
      </c>
      <c r="B10" s="6">
        <v>44690</v>
      </c>
      <c r="C10" s="6">
        <v>44692</v>
      </c>
      <c r="D10" s="4">
        <v>672</v>
      </c>
      <c r="E10" s="4" t="str">
        <f>VLOOKUP(A10,HOP!A:L,12,0)</f>
        <v>672.00</v>
      </c>
      <c r="F10" s="4" t="str">
        <f>VLOOKUP(A10,HOP!A:C,3,0)</f>
        <v>2543430</v>
      </c>
      <c r="G10" s="4">
        <f t="shared" si="0"/>
        <v>0</v>
      </c>
      <c r="H10" s="4" t="str">
        <f t="shared" si="1"/>
        <v>，2543430</v>
      </c>
      <c r="I10" s="4" t="str">
        <f>VLOOKUP(A10,HOP!A:U,21,0)</f>
        <v>直连</v>
      </c>
    </row>
    <row r="11" s="4" customFormat="1" spans="1:9">
      <c r="A11" s="5">
        <v>17908564992</v>
      </c>
      <c r="B11" s="6">
        <v>44690</v>
      </c>
      <c r="C11" s="6">
        <v>44692</v>
      </c>
      <c r="D11" s="4">
        <v>832</v>
      </c>
      <c r="E11" s="4" t="str">
        <f>VLOOKUP(A11,HOP!A:L,12,0)</f>
        <v>832.00</v>
      </c>
      <c r="F11" s="4" t="str">
        <f>VLOOKUP(A11,HOP!A:C,3,0)</f>
        <v>2543517</v>
      </c>
      <c r="G11" s="4">
        <f t="shared" si="0"/>
        <v>0</v>
      </c>
      <c r="H11" s="4" t="str">
        <f t="shared" si="1"/>
        <v>，2543517</v>
      </c>
      <c r="I11" s="4" t="str">
        <f>VLOOKUP(A11,HOP!A:U,21,0)</f>
        <v>直连</v>
      </c>
    </row>
    <row r="12" s="4" customFormat="1" spans="1:9">
      <c r="A12" s="5">
        <v>17908908431</v>
      </c>
      <c r="B12" s="6">
        <v>44691</v>
      </c>
      <c r="C12" s="6">
        <v>44692</v>
      </c>
      <c r="D12" s="4">
        <v>348</v>
      </c>
      <c r="E12" s="4" t="str">
        <f>VLOOKUP(A12,HOP!A:L,12,0)</f>
        <v>348.00</v>
      </c>
      <c r="F12" s="4" t="str">
        <f>VLOOKUP(A12,HOP!A:C,3,0)</f>
        <v>2543635</v>
      </c>
      <c r="G12" s="4">
        <f t="shared" si="0"/>
        <v>0</v>
      </c>
      <c r="H12" s="4" t="str">
        <f t="shared" si="1"/>
        <v>，2543635</v>
      </c>
      <c r="I12" s="4" t="str">
        <f>VLOOKUP(A12,HOP!A:U,21,0)</f>
        <v>直连</v>
      </c>
    </row>
    <row r="13" s="4" customFormat="1" spans="1:9">
      <c r="A13" s="5">
        <v>17909314879</v>
      </c>
      <c r="B13" s="6">
        <v>44691</v>
      </c>
      <c r="C13" s="6">
        <v>44692</v>
      </c>
      <c r="D13" s="4">
        <v>1089</v>
      </c>
      <c r="E13" s="4" t="str">
        <f>VLOOKUP(A13,HOP!A:L,12,0)</f>
        <v>1089.00</v>
      </c>
      <c r="F13" s="4" t="str">
        <f>VLOOKUP(A13,HOP!A:C,3,0)</f>
        <v>2543841</v>
      </c>
      <c r="G13" s="4">
        <f t="shared" si="0"/>
        <v>0</v>
      </c>
      <c r="H13" s="4" t="str">
        <f t="shared" si="1"/>
        <v>，2543841</v>
      </c>
      <c r="I13" s="4" t="str">
        <f>VLOOKUP(A13,HOP!A:U,21,0)</f>
        <v>直连</v>
      </c>
    </row>
    <row r="14" s="4" customFormat="1" hidden="1" spans="1:9">
      <c r="A14" s="5">
        <v>17909464051</v>
      </c>
      <c r="B14" s="6">
        <v>44691</v>
      </c>
      <c r="C14" s="6">
        <v>44692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17913206146</v>
      </c>
      <c r="B15" s="6">
        <v>44691</v>
      </c>
      <c r="C15" s="6">
        <v>44692</v>
      </c>
      <c r="D15" s="4">
        <v>496</v>
      </c>
      <c r="E15" s="4" t="str">
        <f>VLOOKUP(A15,HOP!A:L,12,0)</f>
        <v>496.00</v>
      </c>
      <c r="F15" s="4" t="str">
        <f>VLOOKUP(A15,HOP!A:C,3,0)</f>
        <v>2544826</v>
      </c>
      <c r="G15" s="4">
        <f t="shared" si="0"/>
        <v>0</v>
      </c>
      <c r="H15" s="4" t="str">
        <f t="shared" si="1"/>
        <v>，2544826</v>
      </c>
      <c r="I15" s="4" t="str">
        <f>VLOOKUP(A15,HOP!A:U,21,0)</f>
        <v>直连</v>
      </c>
    </row>
    <row r="16" s="4" customFormat="1" spans="1:9">
      <c r="A16" s="5">
        <v>17913452106</v>
      </c>
      <c r="B16" s="6">
        <v>44691</v>
      </c>
      <c r="C16" s="6">
        <v>44692</v>
      </c>
      <c r="D16" s="4">
        <v>444</v>
      </c>
      <c r="E16" s="4" t="str">
        <f>VLOOKUP(A16,HOP!A:L,12,0)</f>
        <v>444.00</v>
      </c>
      <c r="F16" s="4" t="str">
        <f>VLOOKUP(A16,HOP!A:C,3,0)</f>
        <v>2544972</v>
      </c>
      <c r="G16" s="4">
        <f t="shared" si="0"/>
        <v>0</v>
      </c>
      <c r="H16" s="4" t="str">
        <f t="shared" si="1"/>
        <v>，2544972</v>
      </c>
      <c r="I16" s="4" t="str">
        <f>VLOOKUP(A16,HOP!A:U,21,0)</f>
        <v>直连</v>
      </c>
    </row>
    <row r="17" s="4" customFormat="1" spans="1:9">
      <c r="A17" s="5">
        <v>17913589725</v>
      </c>
      <c r="B17" s="6">
        <v>44691</v>
      </c>
      <c r="C17" s="6">
        <v>44692</v>
      </c>
      <c r="D17" s="4">
        <v>1036</v>
      </c>
      <c r="E17" s="4" t="str">
        <f>VLOOKUP(A17,HOP!A:L,12,0)</f>
        <v>1036.00</v>
      </c>
      <c r="F17" s="4" t="str">
        <f>VLOOKUP(A17,HOP!A:C,3,0)</f>
        <v>2545050</v>
      </c>
      <c r="G17" s="4">
        <f t="shared" si="0"/>
        <v>0</v>
      </c>
      <c r="H17" s="4" t="str">
        <f t="shared" si="1"/>
        <v>，2545050</v>
      </c>
      <c r="I17" s="4" t="str">
        <f>VLOOKUP(A17,HOP!A:U,21,0)</f>
        <v>直连</v>
      </c>
    </row>
    <row r="18" s="4" customFormat="1" spans="1:9">
      <c r="A18" s="5">
        <v>17913658962</v>
      </c>
      <c r="B18" s="6">
        <v>44691</v>
      </c>
      <c r="C18" s="6">
        <v>44692</v>
      </c>
      <c r="D18" s="4">
        <v>297</v>
      </c>
      <c r="E18" s="4" t="str">
        <f>VLOOKUP(A18,HOP!A:L,12,0)</f>
        <v>297.00</v>
      </c>
      <c r="F18" s="4" t="str">
        <f>VLOOKUP(A18,HOP!A:C,3,0)</f>
        <v>2545075</v>
      </c>
      <c r="G18" s="4">
        <f t="shared" si="0"/>
        <v>0</v>
      </c>
      <c r="H18" s="4" t="str">
        <f t="shared" si="1"/>
        <v>，2545075</v>
      </c>
      <c r="I18" s="4" t="str">
        <f>VLOOKUP(A18,HOP!A:U,21,0)</f>
        <v>直连</v>
      </c>
    </row>
    <row r="19" s="4" customFormat="1" spans="1:9">
      <c r="A19" s="5">
        <v>17913979770</v>
      </c>
      <c r="B19" s="6">
        <v>44691</v>
      </c>
      <c r="C19" s="6">
        <v>44692</v>
      </c>
      <c r="D19" s="4">
        <v>604</v>
      </c>
      <c r="E19" s="4" t="str">
        <f>VLOOKUP(A19,HOP!A:L,12,0)</f>
        <v>604.00</v>
      </c>
      <c r="F19" s="4" t="str">
        <f>VLOOKUP(A19,HOP!A:C,3,0)</f>
        <v>2545213</v>
      </c>
      <c r="G19" s="4">
        <f t="shared" si="0"/>
        <v>0</v>
      </c>
      <c r="H19" s="4" t="str">
        <f t="shared" si="1"/>
        <v>，2545213</v>
      </c>
      <c r="I19" s="4" t="str">
        <f>VLOOKUP(A19,HOP!A:U,21,0)</f>
        <v>直连</v>
      </c>
    </row>
    <row r="20" s="4" customFormat="1" spans="1:9">
      <c r="A20" s="5">
        <v>17914409142</v>
      </c>
      <c r="B20" s="6">
        <v>44691</v>
      </c>
      <c r="C20" s="6">
        <v>44692</v>
      </c>
      <c r="D20" s="4">
        <v>169</v>
      </c>
      <c r="E20" s="4" t="str">
        <f>VLOOKUP(A20,HOP!A:L,12,0)</f>
        <v>169.00</v>
      </c>
      <c r="F20" s="4" t="str">
        <f>VLOOKUP(A20,HOP!A:C,3,0)</f>
        <v>2545385</v>
      </c>
      <c r="G20" s="4">
        <f t="shared" si="0"/>
        <v>0</v>
      </c>
      <c r="H20" s="4" t="str">
        <f t="shared" si="1"/>
        <v>，2545385</v>
      </c>
      <c r="I20" s="4" t="str">
        <f>VLOOKUP(A20,HOP!A:U,21,0)</f>
        <v>直连</v>
      </c>
    </row>
    <row r="21" s="4" customFormat="1" spans="1:9">
      <c r="A21" s="5">
        <v>17914766194</v>
      </c>
      <c r="B21" s="6">
        <v>44691</v>
      </c>
      <c r="C21" s="6">
        <v>44692</v>
      </c>
      <c r="D21" s="4">
        <v>640</v>
      </c>
      <c r="E21" s="4" t="str">
        <f>VLOOKUP(A21,HOP!A:L,12,0)</f>
        <v>640.00</v>
      </c>
      <c r="F21" s="4" t="str">
        <f>VLOOKUP(A21,HOP!A:C,3,0)</f>
        <v>2545569</v>
      </c>
      <c r="G21" s="4">
        <f t="shared" si="0"/>
        <v>0</v>
      </c>
      <c r="H21" s="4" t="str">
        <f t="shared" si="1"/>
        <v>，2545569</v>
      </c>
      <c r="I21" s="4" t="str">
        <f>VLOOKUP(A21,HOP!A:U,21,0)</f>
        <v>直连</v>
      </c>
    </row>
    <row r="22" s="4" customFormat="1" spans="1:9">
      <c r="A22" s="5">
        <v>17915356308</v>
      </c>
      <c r="B22" s="6">
        <v>44691</v>
      </c>
      <c r="C22" s="6">
        <v>44692</v>
      </c>
      <c r="D22" s="4">
        <v>2401</v>
      </c>
      <c r="E22" s="4" t="str">
        <f>VLOOKUP(A22,HOP!A:L,12,0)</f>
        <v>2401.00</v>
      </c>
      <c r="F22" s="4" t="str">
        <f>VLOOKUP(A22,HOP!A:C,3,0)</f>
        <v>2546074</v>
      </c>
      <c r="G22" s="4">
        <f t="shared" si="0"/>
        <v>0</v>
      </c>
      <c r="H22" s="4" t="str">
        <f t="shared" si="1"/>
        <v>，2546074</v>
      </c>
      <c r="I22" s="4" t="str">
        <f>VLOOKUP(A22,HOP!A:U,21,0)</f>
        <v>直连</v>
      </c>
    </row>
    <row r="23" s="4" customFormat="1" spans="1:9">
      <c r="A23" s="5">
        <v>17915429082</v>
      </c>
      <c r="B23" s="6">
        <v>44691</v>
      </c>
      <c r="C23" s="6">
        <v>44692</v>
      </c>
      <c r="D23" s="4">
        <v>794</v>
      </c>
      <c r="E23" s="4" t="str">
        <f>VLOOKUP(A23,HOP!A:L,12,0)</f>
        <v>794.00</v>
      </c>
      <c r="F23" s="4" t="str">
        <f>VLOOKUP(A23,HOP!A:C,3,0)</f>
        <v>2546150</v>
      </c>
      <c r="G23" s="4">
        <f t="shared" si="0"/>
        <v>0</v>
      </c>
      <c r="H23" s="4" t="str">
        <f t="shared" si="1"/>
        <v>，2546150</v>
      </c>
      <c r="I23" s="4" t="str">
        <f>VLOOKUP(A23,HOP!A:U,21,0)</f>
        <v>直连</v>
      </c>
    </row>
    <row r="25" spans="4:4">
      <c r="D25" s="4">
        <f>SUM(D2:D24)</f>
        <v>31077</v>
      </c>
    </row>
    <row r="26" spans="4:4">
      <c r="D26" s="4" t="s">
        <v>138</v>
      </c>
    </row>
    <row r="30" spans="1:1">
      <c r="A30" s="4" t="s">
        <v>139</v>
      </c>
    </row>
    <row r="31" spans="1:1">
      <c r="A31" s="4" t="s">
        <v>140</v>
      </c>
    </row>
  </sheetData>
  <autoFilter ref="A1:XFD26">
    <filterColumn colId="3">
      <filters blank="1">
        <filter val="494"/>
        <filter val="794"/>
        <filter val="1014"/>
        <filter val="496"/>
        <filter val="297"/>
        <filter val="1360"/>
        <filter val="16128"/>
        <filter val="169"/>
        <filter val="631"/>
        <filter val="672"/>
        <filter val="832"/>
        <filter val="535"/>
        <filter val="1036"/>
        <filter val="31077"/>
        <filter val="640"/>
        <filter val="2401"/>
        <filter val="444"/>
        <filter val="604"/>
        <filter val="31077 HKD"/>
        <filter val="686"/>
        <filter val="407"/>
        <filter val="348"/>
        <filter val="10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F31" sqref="F3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141</v>
      </c>
      <c r="B1" s="2" t="s">
        <v>142</v>
      </c>
      <c r="C1" s="2" t="s">
        <v>143</v>
      </c>
      <c r="D1" s="2" t="s">
        <v>144</v>
      </c>
      <c r="E1" s="2" t="s">
        <v>13</v>
      </c>
      <c r="F1" s="2" t="s">
        <v>5</v>
      </c>
      <c r="G1" s="2" t="s">
        <v>6</v>
      </c>
      <c r="H1" s="2" t="s">
        <v>145</v>
      </c>
      <c r="I1" s="2" t="s">
        <v>146</v>
      </c>
      <c r="J1" s="2" t="s">
        <v>147</v>
      </c>
      <c r="K1" s="2" t="s">
        <v>148</v>
      </c>
      <c r="L1" s="2" t="s">
        <v>149</v>
      </c>
      <c r="M1" s="2" t="s">
        <v>150</v>
      </c>
      <c r="N1" s="2" t="s">
        <v>151</v>
      </c>
      <c r="O1" s="2" t="s">
        <v>152</v>
      </c>
      <c r="P1" s="2" t="s">
        <v>153</v>
      </c>
      <c r="Q1" s="2" t="s">
        <v>154</v>
      </c>
      <c r="R1" s="2" t="s">
        <v>155</v>
      </c>
      <c r="S1" s="2" t="s">
        <v>156</v>
      </c>
      <c r="T1" s="2" t="s">
        <v>157</v>
      </c>
      <c r="U1" s="2" t="s">
        <v>158</v>
      </c>
    </row>
    <row r="2" s="1" customFormat="1" spans="1:21">
      <c r="A2" s="3">
        <v>17915429082</v>
      </c>
      <c r="B2" s="1" t="s">
        <v>159</v>
      </c>
      <c r="C2" s="1" t="s">
        <v>160</v>
      </c>
      <c r="D2" s="1" t="s">
        <v>161</v>
      </c>
      <c r="E2" s="1" t="s">
        <v>162</v>
      </c>
      <c r="F2" s="1" t="s">
        <v>159</v>
      </c>
      <c r="G2" s="1" t="s">
        <v>163</v>
      </c>
      <c r="H2" s="1" t="s">
        <v>164</v>
      </c>
      <c r="I2" s="1" t="s">
        <v>165</v>
      </c>
      <c r="J2" s="1" t="s">
        <v>30</v>
      </c>
      <c r="K2" s="1" t="s">
        <v>166</v>
      </c>
      <c r="L2" s="1" t="s">
        <v>166</v>
      </c>
      <c r="M2" s="1" t="s">
        <v>167</v>
      </c>
      <c r="N2" s="1" t="s">
        <v>167</v>
      </c>
      <c r="O2" s="1" t="s">
        <v>168</v>
      </c>
      <c r="P2" s="1" t="s">
        <v>169</v>
      </c>
      <c r="Q2" s="1" t="s">
        <v>170</v>
      </c>
      <c r="R2" s="1" t="s">
        <v>171</v>
      </c>
      <c r="S2" s="1" t="s">
        <v>172</v>
      </c>
      <c r="T2" s="1" t="s">
        <v>173</v>
      </c>
      <c r="U2" s="1" t="s">
        <v>174</v>
      </c>
    </row>
    <row r="3" s="1" customFormat="1" spans="1:21">
      <c r="A3" s="3">
        <v>17915356308</v>
      </c>
      <c r="B3" s="1" t="s">
        <v>159</v>
      </c>
      <c r="C3" s="1" t="s">
        <v>175</v>
      </c>
      <c r="D3" s="1" t="s">
        <v>176</v>
      </c>
      <c r="E3" s="1" t="s">
        <v>177</v>
      </c>
      <c r="F3" s="1" t="s">
        <v>159</v>
      </c>
      <c r="G3" s="1" t="s">
        <v>163</v>
      </c>
      <c r="H3" s="1" t="s">
        <v>164</v>
      </c>
      <c r="I3" s="1" t="s">
        <v>178</v>
      </c>
      <c r="J3" s="1" t="s">
        <v>30</v>
      </c>
      <c r="K3" s="1" t="s">
        <v>179</v>
      </c>
      <c r="L3" s="1" t="s">
        <v>179</v>
      </c>
      <c r="M3" s="1" t="s">
        <v>167</v>
      </c>
      <c r="N3" s="1" t="s">
        <v>167</v>
      </c>
      <c r="O3" s="1" t="s">
        <v>168</v>
      </c>
      <c r="P3" s="1" t="s">
        <v>169</v>
      </c>
      <c r="Q3" s="1" t="s">
        <v>170</v>
      </c>
      <c r="R3" s="1" t="s">
        <v>180</v>
      </c>
      <c r="S3" s="1" t="s">
        <v>172</v>
      </c>
      <c r="T3" s="1" t="s">
        <v>173</v>
      </c>
      <c r="U3" s="1" t="s">
        <v>174</v>
      </c>
    </row>
    <row r="4" s="1" customFormat="1" spans="1:21">
      <c r="A4" s="3">
        <v>17914766194</v>
      </c>
      <c r="B4" s="1" t="s">
        <v>159</v>
      </c>
      <c r="C4" s="1" t="s">
        <v>181</v>
      </c>
      <c r="D4" s="1" t="s">
        <v>182</v>
      </c>
      <c r="E4" s="1" t="s">
        <v>183</v>
      </c>
      <c r="F4" s="1" t="s">
        <v>159</v>
      </c>
      <c r="G4" s="1" t="s">
        <v>163</v>
      </c>
      <c r="H4" s="1" t="s">
        <v>164</v>
      </c>
      <c r="I4" s="1" t="s">
        <v>184</v>
      </c>
      <c r="J4" s="1" t="s">
        <v>30</v>
      </c>
      <c r="K4" s="1" t="s">
        <v>185</v>
      </c>
      <c r="L4" s="1" t="s">
        <v>185</v>
      </c>
      <c r="M4" s="1" t="s">
        <v>167</v>
      </c>
      <c r="N4" s="1" t="s">
        <v>167</v>
      </c>
      <c r="O4" s="1" t="s">
        <v>168</v>
      </c>
      <c r="P4" s="1" t="s">
        <v>169</v>
      </c>
      <c r="Q4" s="1" t="s">
        <v>170</v>
      </c>
      <c r="R4" s="1" t="s">
        <v>186</v>
      </c>
      <c r="S4" s="1" t="s">
        <v>172</v>
      </c>
      <c r="T4" s="1" t="s">
        <v>173</v>
      </c>
      <c r="U4" s="1" t="s">
        <v>174</v>
      </c>
    </row>
    <row r="5" s="1" customFormat="1" spans="1:21">
      <c r="A5" s="3">
        <v>17914409142</v>
      </c>
      <c r="B5" s="1" t="s">
        <v>159</v>
      </c>
      <c r="C5" s="1" t="s">
        <v>187</v>
      </c>
      <c r="D5" s="1" t="s">
        <v>188</v>
      </c>
      <c r="E5" s="1" t="s">
        <v>189</v>
      </c>
      <c r="F5" s="1" t="s">
        <v>159</v>
      </c>
      <c r="G5" s="1" t="s">
        <v>163</v>
      </c>
      <c r="H5" s="1" t="s">
        <v>164</v>
      </c>
      <c r="I5" s="1" t="s">
        <v>190</v>
      </c>
      <c r="J5" s="1" t="s">
        <v>30</v>
      </c>
      <c r="K5" s="1" t="s">
        <v>191</v>
      </c>
      <c r="L5" s="1" t="s">
        <v>191</v>
      </c>
      <c r="M5" s="1" t="s">
        <v>167</v>
      </c>
      <c r="N5" s="1" t="s">
        <v>167</v>
      </c>
      <c r="O5" s="1" t="s">
        <v>168</v>
      </c>
      <c r="P5" s="1" t="s">
        <v>169</v>
      </c>
      <c r="Q5" s="1" t="s">
        <v>170</v>
      </c>
      <c r="R5" s="1" t="s">
        <v>192</v>
      </c>
      <c r="S5" s="1" t="s">
        <v>172</v>
      </c>
      <c r="T5" s="1" t="s">
        <v>173</v>
      </c>
      <c r="U5" s="1" t="s">
        <v>174</v>
      </c>
    </row>
    <row r="6" s="1" customFormat="1" spans="1:21">
      <c r="A6" s="3">
        <v>17913979770</v>
      </c>
      <c r="B6" s="1" t="s">
        <v>159</v>
      </c>
      <c r="C6" s="1" t="s">
        <v>193</v>
      </c>
      <c r="D6" s="1" t="s">
        <v>194</v>
      </c>
      <c r="E6" s="1" t="s">
        <v>195</v>
      </c>
      <c r="F6" s="1" t="s">
        <v>159</v>
      </c>
      <c r="G6" s="1" t="s">
        <v>163</v>
      </c>
      <c r="H6" s="1" t="s">
        <v>164</v>
      </c>
      <c r="I6" s="1" t="s">
        <v>196</v>
      </c>
      <c r="J6" s="1" t="s">
        <v>30</v>
      </c>
      <c r="K6" s="1" t="s">
        <v>197</v>
      </c>
      <c r="L6" s="1" t="s">
        <v>197</v>
      </c>
      <c r="M6" s="1" t="s">
        <v>167</v>
      </c>
      <c r="N6" s="1" t="s">
        <v>167</v>
      </c>
      <c r="O6" s="1" t="s">
        <v>168</v>
      </c>
      <c r="P6" s="1" t="s">
        <v>169</v>
      </c>
      <c r="Q6" s="1" t="s">
        <v>170</v>
      </c>
      <c r="R6" s="1" t="s">
        <v>198</v>
      </c>
      <c r="S6" s="1" t="s">
        <v>172</v>
      </c>
      <c r="T6" s="1" t="s">
        <v>173</v>
      </c>
      <c r="U6" s="1" t="s">
        <v>174</v>
      </c>
    </row>
    <row r="7" s="1" customFormat="1" spans="1:21">
      <c r="A7" s="3">
        <v>17913658962</v>
      </c>
      <c r="B7" s="1" t="s">
        <v>159</v>
      </c>
      <c r="C7" s="1" t="s">
        <v>199</v>
      </c>
      <c r="D7" s="1" t="s">
        <v>200</v>
      </c>
      <c r="E7" s="1" t="s">
        <v>201</v>
      </c>
      <c r="F7" s="1" t="s">
        <v>159</v>
      </c>
      <c r="G7" s="1" t="s">
        <v>163</v>
      </c>
      <c r="H7" s="1" t="s">
        <v>164</v>
      </c>
      <c r="I7" s="1" t="s">
        <v>202</v>
      </c>
      <c r="J7" s="1" t="s">
        <v>30</v>
      </c>
      <c r="K7" s="1" t="s">
        <v>203</v>
      </c>
      <c r="L7" s="1" t="s">
        <v>203</v>
      </c>
      <c r="M7" s="1" t="s">
        <v>167</v>
      </c>
      <c r="N7" s="1" t="s">
        <v>167</v>
      </c>
      <c r="O7" s="1" t="s">
        <v>168</v>
      </c>
      <c r="P7" s="1" t="s">
        <v>169</v>
      </c>
      <c r="Q7" s="1" t="s">
        <v>170</v>
      </c>
      <c r="R7" s="1" t="s">
        <v>204</v>
      </c>
      <c r="S7" s="1" t="s">
        <v>172</v>
      </c>
      <c r="T7" s="1" t="s">
        <v>173</v>
      </c>
      <c r="U7" s="1" t="s">
        <v>174</v>
      </c>
    </row>
    <row r="8" s="1" customFormat="1" spans="1:21">
      <c r="A8" s="3">
        <v>17913589725</v>
      </c>
      <c r="B8" s="1" t="s">
        <v>159</v>
      </c>
      <c r="C8" s="1" t="s">
        <v>205</v>
      </c>
      <c r="D8" s="1" t="s">
        <v>206</v>
      </c>
      <c r="E8" s="1" t="s">
        <v>207</v>
      </c>
      <c r="F8" s="1" t="s">
        <v>159</v>
      </c>
      <c r="G8" s="1" t="s">
        <v>163</v>
      </c>
      <c r="H8" s="1" t="s">
        <v>164</v>
      </c>
      <c r="I8" s="1" t="s">
        <v>208</v>
      </c>
      <c r="J8" s="1" t="s">
        <v>30</v>
      </c>
      <c r="K8" s="1" t="s">
        <v>209</v>
      </c>
      <c r="L8" s="1" t="s">
        <v>209</v>
      </c>
      <c r="M8" s="1" t="s">
        <v>167</v>
      </c>
      <c r="N8" s="1" t="s">
        <v>167</v>
      </c>
      <c r="O8" s="1" t="s">
        <v>168</v>
      </c>
      <c r="P8" s="1" t="s">
        <v>169</v>
      </c>
      <c r="Q8" s="1" t="s">
        <v>170</v>
      </c>
      <c r="R8" s="1" t="s">
        <v>210</v>
      </c>
      <c r="S8" s="1" t="s">
        <v>172</v>
      </c>
      <c r="T8" s="1" t="s">
        <v>173</v>
      </c>
      <c r="U8" s="1" t="s">
        <v>174</v>
      </c>
    </row>
    <row r="9" s="1" customFormat="1" spans="1:21">
      <c r="A9" s="3">
        <v>17913452106</v>
      </c>
      <c r="B9" s="1" t="s">
        <v>159</v>
      </c>
      <c r="C9" s="1" t="s">
        <v>211</v>
      </c>
      <c r="D9" s="1" t="s">
        <v>212</v>
      </c>
      <c r="E9" s="1" t="s">
        <v>213</v>
      </c>
      <c r="F9" s="1" t="s">
        <v>159</v>
      </c>
      <c r="G9" s="1" t="s">
        <v>163</v>
      </c>
      <c r="H9" s="1" t="s">
        <v>164</v>
      </c>
      <c r="I9" s="1" t="s">
        <v>214</v>
      </c>
      <c r="J9" s="1" t="s">
        <v>30</v>
      </c>
      <c r="K9" s="1" t="s">
        <v>215</v>
      </c>
      <c r="L9" s="1" t="s">
        <v>215</v>
      </c>
      <c r="M9" s="1" t="s">
        <v>167</v>
      </c>
      <c r="N9" s="1" t="s">
        <v>167</v>
      </c>
      <c r="O9" s="1" t="s">
        <v>168</v>
      </c>
      <c r="P9" s="1" t="s">
        <v>169</v>
      </c>
      <c r="Q9" s="1" t="s">
        <v>170</v>
      </c>
      <c r="R9" s="1" t="s">
        <v>216</v>
      </c>
      <c r="S9" s="1" t="s">
        <v>172</v>
      </c>
      <c r="T9" s="1" t="s">
        <v>173</v>
      </c>
      <c r="U9" s="1" t="s">
        <v>174</v>
      </c>
    </row>
    <row r="10" s="1" customFormat="1" spans="1:21">
      <c r="A10" s="3">
        <v>17913206146</v>
      </c>
      <c r="B10" s="1" t="s">
        <v>159</v>
      </c>
      <c r="C10" s="1" t="s">
        <v>217</v>
      </c>
      <c r="D10" s="1" t="s">
        <v>218</v>
      </c>
      <c r="E10" s="1" t="s">
        <v>219</v>
      </c>
      <c r="F10" s="1" t="s">
        <v>159</v>
      </c>
      <c r="G10" s="1" t="s">
        <v>163</v>
      </c>
      <c r="H10" s="1" t="s">
        <v>164</v>
      </c>
      <c r="I10" s="1" t="s">
        <v>220</v>
      </c>
      <c r="J10" s="1" t="s">
        <v>30</v>
      </c>
      <c r="K10" s="1" t="s">
        <v>221</v>
      </c>
      <c r="L10" s="1" t="s">
        <v>221</v>
      </c>
      <c r="M10" s="1" t="s">
        <v>167</v>
      </c>
      <c r="N10" s="1" t="s">
        <v>167</v>
      </c>
      <c r="O10" s="1" t="s">
        <v>168</v>
      </c>
      <c r="P10" s="1" t="s">
        <v>169</v>
      </c>
      <c r="Q10" s="1" t="s">
        <v>170</v>
      </c>
      <c r="R10" s="1" t="s">
        <v>222</v>
      </c>
      <c r="S10" s="1" t="s">
        <v>172</v>
      </c>
      <c r="T10" s="1" t="s">
        <v>173</v>
      </c>
      <c r="U10" s="1" t="s">
        <v>174</v>
      </c>
    </row>
    <row r="11" s="1" customFormat="1" spans="1:21">
      <c r="A11" s="3">
        <v>17909314879</v>
      </c>
      <c r="B11" s="1" t="s">
        <v>223</v>
      </c>
      <c r="C11" s="1" t="s">
        <v>224</v>
      </c>
      <c r="D11" s="1" t="s">
        <v>225</v>
      </c>
      <c r="E11" s="1" t="s">
        <v>226</v>
      </c>
      <c r="F11" s="1" t="s">
        <v>159</v>
      </c>
      <c r="G11" s="1" t="s">
        <v>163</v>
      </c>
      <c r="H11" s="1" t="s">
        <v>164</v>
      </c>
      <c r="I11" s="1" t="s">
        <v>227</v>
      </c>
      <c r="J11" s="1" t="s">
        <v>30</v>
      </c>
      <c r="K11" s="1" t="s">
        <v>228</v>
      </c>
      <c r="L11" s="1" t="s">
        <v>228</v>
      </c>
      <c r="M11" s="1" t="s">
        <v>167</v>
      </c>
      <c r="N11" s="1" t="s">
        <v>167</v>
      </c>
      <c r="O11" s="1" t="s">
        <v>168</v>
      </c>
      <c r="P11" s="1" t="s">
        <v>169</v>
      </c>
      <c r="Q11" s="1" t="s">
        <v>170</v>
      </c>
      <c r="R11" s="1" t="s">
        <v>229</v>
      </c>
      <c r="S11" s="1" t="s">
        <v>172</v>
      </c>
      <c r="T11" s="1" t="s">
        <v>173</v>
      </c>
      <c r="U11" s="1" t="s">
        <v>174</v>
      </c>
    </row>
    <row r="12" s="1" customFormat="1" spans="1:21">
      <c r="A12" s="3">
        <v>17908908431</v>
      </c>
      <c r="B12" s="1" t="s">
        <v>223</v>
      </c>
      <c r="C12" s="1" t="s">
        <v>230</v>
      </c>
      <c r="D12" s="1" t="s">
        <v>231</v>
      </c>
      <c r="E12" s="1" t="s">
        <v>232</v>
      </c>
      <c r="F12" s="1" t="s">
        <v>159</v>
      </c>
      <c r="G12" s="1" t="s">
        <v>163</v>
      </c>
      <c r="H12" s="1" t="s">
        <v>164</v>
      </c>
      <c r="I12" s="1" t="s">
        <v>233</v>
      </c>
      <c r="J12" s="1" t="s">
        <v>30</v>
      </c>
      <c r="K12" s="1" t="s">
        <v>234</v>
      </c>
      <c r="L12" s="1" t="s">
        <v>234</v>
      </c>
      <c r="M12" s="1" t="s">
        <v>167</v>
      </c>
      <c r="N12" s="1" t="s">
        <v>167</v>
      </c>
      <c r="O12" s="1" t="s">
        <v>168</v>
      </c>
      <c r="P12" s="1" t="s">
        <v>169</v>
      </c>
      <c r="Q12" s="1" t="s">
        <v>170</v>
      </c>
      <c r="R12" s="1" t="s">
        <v>235</v>
      </c>
      <c r="S12" s="1" t="s">
        <v>172</v>
      </c>
      <c r="T12" s="1" t="s">
        <v>173</v>
      </c>
      <c r="U12" s="1" t="s">
        <v>174</v>
      </c>
    </row>
    <row r="13" s="1" customFormat="1" spans="1:21">
      <c r="A13" s="3">
        <v>17908564992</v>
      </c>
      <c r="B13" s="1" t="s">
        <v>223</v>
      </c>
      <c r="C13" s="1" t="s">
        <v>236</v>
      </c>
      <c r="D13" s="1" t="s">
        <v>237</v>
      </c>
      <c r="E13" s="1" t="s">
        <v>238</v>
      </c>
      <c r="F13" s="1" t="s">
        <v>223</v>
      </c>
      <c r="G13" s="1" t="s">
        <v>163</v>
      </c>
      <c r="H13" s="1" t="s">
        <v>164</v>
      </c>
      <c r="I13" s="1" t="s">
        <v>239</v>
      </c>
      <c r="J13" s="1" t="s">
        <v>30</v>
      </c>
      <c r="K13" s="1" t="s">
        <v>240</v>
      </c>
      <c r="L13" s="1" t="s">
        <v>240</v>
      </c>
      <c r="M13" s="1" t="s">
        <v>167</v>
      </c>
      <c r="N13" s="1" t="s">
        <v>167</v>
      </c>
      <c r="O13" s="1" t="s">
        <v>168</v>
      </c>
      <c r="P13" s="1" t="s">
        <v>169</v>
      </c>
      <c r="Q13" s="1" t="s">
        <v>170</v>
      </c>
      <c r="R13" s="1" t="s">
        <v>241</v>
      </c>
      <c r="S13" s="1" t="s">
        <v>172</v>
      </c>
      <c r="T13" s="1" t="s">
        <v>173</v>
      </c>
      <c r="U13" s="1" t="s">
        <v>174</v>
      </c>
    </row>
    <row r="14" s="1" customFormat="1" spans="1:21">
      <c r="A14" s="3">
        <v>17908277840</v>
      </c>
      <c r="B14" s="1" t="s">
        <v>223</v>
      </c>
      <c r="C14" s="1" t="s">
        <v>242</v>
      </c>
      <c r="D14" s="1" t="s">
        <v>243</v>
      </c>
      <c r="E14" s="1" t="s">
        <v>244</v>
      </c>
      <c r="F14" s="1" t="s">
        <v>223</v>
      </c>
      <c r="G14" s="1" t="s">
        <v>163</v>
      </c>
      <c r="H14" s="1" t="s">
        <v>164</v>
      </c>
      <c r="I14" s="1" t="s">
        <v>245</v>
      </c>
      <c r="J14" s="1" t="s">
        <v>30</v>
      </c>
      <c r="K14" s="1" t="s">
        <v>246</v>
      </c>
      <c r="L14" s="1" t="s">
        <v>246</v>
      </c>
      <c r="M14" s="1" t="s">
        <v>167</v>
      </c>
      <c r="N14" s="1" t="s">
        <v>167</v>
      </c>
      <c r="O14" s="1" t="s">
        <v>168</v>
      </c>
      <c r="P14" s="1" t="s">
        <v>169</v>
      </c>
      <c r="Q14" s="1" t="s">
        <v>170</v>
      </c>
      <c r="R14" s="1" t="s">
        <v>247</v>
      </c>
      <c r="S14" s="1" t="s">
        <v>172</v>
      </c>
      <c r="T14" s="1" t="s">
        <v>173</v>
      </c>
      <c r="U14" s="1" t="s">
        <v>174</v>
      </c>
    </row>
    <row r="15" s="1" customFormat="1" spans="1:21">
      <c r="A15" s="3">
        <v>17906441041</v>
      </c>
      <c r="B15" s="1" t="s">
        <v>248</v>
      </c>
      <c r="C15" s="1" t="s">
        <v>249</v>
      </c>
      <c r="D15" s="1" t="s">
        <v>250</v>
      </c>
      <c r="E15" s="1" t="s">
        <v>251</v>
      </c>
      <c r="F15" s="1" t="s">
        <v>159</v>
      </c>
      <c r="G15" s="1" t="s">
        <v>163</v>
      </c>
      <c r="H15" s="1" t="s">
        <v>164</v>
      </c>
      <c r="I15" s="1" t="s">
        <v>252</v>
      </c>
      <c r="J15" s="1" t="s">
        <v>30</v>
      </c>
      <c r="K15" s="1" t="s">
        <v>253</v>
      </c>
      <c r="L15" s="1" t="s">
        <v>253</v>
      </c>
      <c r="M15" s="1" t="s">
        <v>167</v>
      </c>
      <c r="N15" s="1" t="s">
        <v>167</v>
      </c>
      <c r="O15" s="1" t="s">
        <v>168</v>
      </c>
      <c r="P15" s="1" t="s">
        <v>169</v>
      </c>
      <c r="Q15" s="1" t="s">
        <v>170</v>
      </c>
      <c r="R15" s="1" t="s">
        <v>254</v>
      </c>
      <c r="S15" s="1" t="s">
        <v>172</v>
      </c>
      <c r="T15" s="1" t="s">
        <v>173</v>
      </c>
      <c r="U15" s="1" t="s">
        <v>174</v>
      </c>
    </row>
    <row r="16" s="1" customFormat="1" spans="1:21">
      <c r="A16" s="3">
        <v>17902119736</v>
      </c>
      <c r="B16" s="1" t="s">
        <v>255</v>
      </c>
      <c r="C16" s="1" t="s">
        <v>256</v>
      </c>
      <c r="D16" s="1" t="s">
        <v>257</v>
      </c>
      <c r="E16" s="1" t="s">
        <v>258</v>
      </c>
      <c r="F16" s="1" t="s">
        <v>248</v>
      </c>
      <c r="G16" s="1" t="s">
        <v>163</v>
      </c>
      <c r="H16" s="1" t="s">
        <v>164</v>
      </c>
      <c r="I16" s="1" t="s">
        <v>259</v>
      </c>
      <c r="J16" s="1" t="s">
        <v>30</v>
      </c>
      <c r="K16" s="1" t="s">
        <v>260</v>
      </c>
      <c r="L16" s="1" t="s">
        <v>260</v>
      </c>
      <c r="M16" s="1" t="s">
        <v>167</v>
      </c>
      <c r="N16" s="1" t="s">
        <v>167</v>
      </c>
      <c r="O16" s="1" t="s">
        <v>168</v>
      </c>
      <c r="P16" s="1" t="s">
        <v>169</v>
      </c>
      <c r="Q16" s="1" t="s">
        <v>170</v>
      </c>
      <c r="R16" s="1" t="s">
        <v>261</v>
      </c>
      <c r="S16" s="1" t="s">
        <v>172</v>
      </c>
      <c r="T16" s="1" t="s">
        <v>173</v>
      </c>
      <c r="U16" s="1" t="s">
        <v>174</v>
      </c>
    </row>
    <row r="17" s="1" customFormat="1" spans="1:21">
      <c r="A17" s="3">
        <v>17897714899</v>
      </c>
      <c r="B17" s="1" t="s">
        <v>262</v>
      </c>
      <c r="C17" s="1" t="s">
        <v>263</v>
      </c>
      <c r="D17" s="1" t="s">
        <v>264</v>
      </c>
      <c r="E17" s="1" t="s">
        <v>265</v>
      </c>
      <c r="F17" s="1" t="s">
        <v>223</v>
      </c>
      <c r="G17" s="1" t="s">
        <v>163</v>
      </c>
      <c r="H17" s="1" t="s">
        <v>164</v>
      </c>
      <c r="I17" s="1" t="s">
        <v>266</v>
      </c>
      <c r="J17" s="1" t="s">
        <v>30</v>
      </c>
      <c r="K17" s="1" t="s">
        <v>267</v>
      </c>
      <c r="L17" s="1" t="s">
        <v>267</v>
      </c>
      <c r="M17" s="1" t="s">
        <v>167</v>
      </c>
      <c r="N17" s="1" t="s">
        <v>167</v>
      </c>
      <c r="O17" s="1" t="s">
        <v>168</v>
      </c>
      <c r="P17" s="1" t="s">
        <v>169</v>
      </c>
      <c r="Q17" s="1" t="s">
        <v>170</v>
      </c>
      <c r="R17" s="1" t="s">
        <v>268</v>
      </c>
      <c r="S17" s="1" t="s">
        <v>172</v>
      </c>
      <c r="T17" s="1" t="s">
        <v>173</v>
      </c>
      <c r="U17" s="1" t="s">
        <v>174</v>
      </c>
    </row>
    <row r="18" s="1" customFormat="1" spans="1:21">
      <c r="A18" s="3">
        <v>17889730738</v>
      </c>
      <c r="B18" s="1" t="s">
        <v>269</v>
      </c>
      <c r="C18" s="1" t="s">
        <v>270</v>
      </c>
      <c r="D18" s="1" t="s">
        <v>271</v>
      </c>
      <c r="E18" s="1" t="s">
        <v>272</v>
      </c>
      <c r="F18" s="1" t="s">
        <v>159</v>
      </c>
      <c r="G18" s="1" t="s">
        <v>163</v>
      </c>
      <c r="H18" s="1" t="s">
        <v>164</v>
      </c>
      <c r="I18" s="1" t="s">
        <v>273</v>
      </c>
      <c r="J18" s="1" t="s">
        <v>30</v>
      </c>
      <c r="K18" s="1" t="s">
        <v>274</v>
      </c>
      <c r="L18" s="1" t="s">
        <v>274</v>
      </c>
      <c r="M18" s="1" t="s">
        <v>167</v>
      </c>
      <c r="N18" s="1" t="s">
        <v>167</v>
      </c>
      <c r="O18" s="1" t="s">
        <v>168</v>
      </c>
      <c r="P18" s="1" t="s">
        <v>169</v>
      </c>
      <c r="Q18" s="1" t="s">
        <v>170</v>
      </c>
      <c r="R18" s="1" t="s">
        <v>275</v>
      </c>
      <c r="S18" s="1" t="s">
        <v>172</v>
      </c>
      <c r="T18" s="1" t="s">
        <v>173</v>
      </c>
      <c r="U18" s="1" t="s">
        <v>174</v>
      </c>
    </row>
    <row r="19" s="1" customFormat="1" spans="1:21">
      <c r="A19" s="3">
        <v>17884231427</v>
      </c>
      <c r="B19" s="1" t="s">
        <v>276</v>
      </c>
      <c r="C19" s="1" t="s">
        <v>277</v>
      </c>
      <c r="D19" s="1" t="s">
        <v>278</v>
      </c>
      <c r="E19" s="1" t="s">
        <v>279</v>
      </c>
      <c r="F19" s="1" t="s">
        <v>159</v>
      </c>
      <c r="G19" s="1" t="s">
        <v>163</v>
      </c>
      <c r="H19" s="1" t="s">
        <v>164</v>
      </c>
      <c r="I19" s="1" t="s">
        <v>280</v>
      </c>
      <c r="J19" s="1" t="s">
        <v>30</v>
      </c>
      <c r="K19" s="1" t="s">
        <v>281</v>
      </c>
      <c r="L19" s="1" t="s">
        <v>281</v>
      </c>
      <c r="M19" s="1" t="s">
        <v>167</v>
      </c>
      <c r="N19" s="1" t="s">
        <v>167</v>
      </c>
      <c r="O19" s="1" t="s">
        <v>168</v>
      </c>
      <c r="P19" s="1" t="s">
        <v>169</v>
      </c>
      <c r="Q19" s="1" t="s">
        <v>170</v>
      </c>
      <c r="R19" s="1" t="s">
        <v>282</v>
      </c>
      <c r="S19" s="1" t="s">
        <v>172</v>
      </c>
      <c r="T19" s="1" t="s">
        <v>173</v>
      </c>
      <c r="U19" s="1" t="s">
        <v>174</v>
      </c>
    </row>
    <row r="20" s="1" customFormat="1" spans="1:21">
      <c r="A20" s="3">
        <v>17877150411</v>
      </c>
      <c r="B20" s="1" t="s">
        <v>283</v>
      </c>
      <c r="C20" s="1" t="s">
        <v>284</v>
      </c>
      <c r="D20" s="1" t="s">
        <v>285</v>
      </c>
      <c r="E20" s="1" t="s">
        <v>286</v>
      </c>
      <c r="F20" s="1" t="s">
        <v>262</v>
      </c>
      <c r="G20" s="1" t="s">
        <v>163</v>
      </c>
      <c r="H20" s="1" t="s">
        <v>164</v>
      </c>
      <c r="I20" s="1" t="s">
        <v>287</v>
      </c>
      <c r="J20" s="1" t="s">
        <v>30</v>
      </c>
      <c r="K20" s="1" t="s">
        <v>288</v>
      </c>
      <c r="L20" s="1" t="s">
        <v>288</v>
      </c>
      <c r="M20" s="1" t="s">
        <v>167</v>
      </c>
      <c r="N20" s="1" t="s">
        <v>167</v>
      </c>
      <c r="O20" s="1" t="s">
        <v>168</v>
      </c>
      <c r="P20" s="1" t="s">
        <v>169</v>
      </c>
      <c r="Q20" s="1" t="s">
        <v>170</v>
      </c>
      <c r="R20" s="1" t="s">
        <v>289</v>
      </c>
      <c r="S20" s="1" t="s">
        <v>172</v>
      </c>
      <c r="T20" s="1" t="s">
        <v>173</v>
      </c>
      <c r="U20" s="1" t="s">
        <v>174</v>
      </c>
    </row>
    <row r="21" s="1" customFormat="1" spans="1:21">
      <c r="A21" s="3">
        <v>17850254781</v>
      </c>
      <c r="B21" s="1" t="s">
        <v>290</v>
      </c>
      <c r="C21" s="1" t="s">
        <v>291</v>
      </c>
      <c r="D21" s="1" t="s">
        <v>292</v>
      </c>
      <c r="E21" s="1" t="s">
        <v>293</v>
      </c>
      <c r="F21" s="1" t="s">
        <v>223</v>
      </c>
      <c r="G21" s="1" t="s">
        <v>163</v>
      </c>
      <c r="H21" s="1" t="s">
        <v>164</v>
      </c>
      <c r="I21" s="1" t="s">
        <v>294</v>
      </c>
      <c r="J21" s="1" t="s">
        <v>30</v>
      </c>
      <c r="K21" s="1" t="s">
        <v>295</v>
      </c>
      <c r="L21" s="1" t="s">
        <v>295</v>
      </c>
      <c r="M21" s="1" t="s">
        <v>167</v>
      </c>
      <c r="N21" s="1" t="s">
        <v>167</v>
      </c>
      <c r="O21" s="1" t="s">
        <v>168</v>
      </c>
      <c r="P21" s="1" t="s">
        <v>169</v>
      </c>
      <c r="Q21" s="1" t="s">
        <v>170</v>
      </c>
      <c r="R21" s="1" t="s">
        <v>296</v>
      </c>
      <c r="S21" s="1" t="s">
        <v>172</v>
      </c>
      <c r="T21" s="1" t="s">
        <v>173</v>
      </c>
      <c r="U21" s="1" t="s">
        <v>174</v>
      </c>
    </row>
    <row r="22" s="1" customFormat="1" spans="1:21">
      <c r="A22" s="3">
        <v>17811918479</v>
      </c>
      <c r="B22" s="1" t="s">
        <v>297</v>
      </c>
      <c r="C22" s="1" t="s">
        <v>298</v>
      </c>
      <c r="D22" s="1" t="s">
        <v>299</v>
      </c>
      <c r="E22" s="1" t="s">
        <v>300</v>
      </c>
      <c r="F22" s="1" t="s">
        <v>159</v>
      </c>
      <c r="G22" s="1" t="s">
        <v>163</v>
      </c>
      <c r="H22" s="1" t="s">
        <v>164</v>
      </c>
      <c r="I22" s="1" t="s">
        <v>301</v>
      </c>
      <c r="J22" s="1" t="s">
        <v>30</v>
      </c>
      <c r="K22" s="1" t="s">
        <v>302</v>
      </c>
      <c r="L22" s="1" t="s">
        <v>302</v>
      </c>
      <c r="M22" s="1" t="s">
        <v>167</v>
      </c>
      <c r="N22" s="1" t="s">
        <v>167</v>
      </c>
      <c r="O22" s="1" t="s">
        <v>168</v>
      </c>
      <c r="P22" s="1" t="s">
        <v>169</v>
      </c>
      <c r="Q22" s="1" t="s">
        <v>170</v>
      </c>
      <c r="R22" s="1" t="s">
        <v>303</v>
      </c>
      <c r="S22" s="1" t="s">
        <v>172</v>
      </c>
      <c r="T22" s="1" t="s">
        <v>173</v>
      </c>
      <c r="U22" s="1" t="s">
        <v>174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2022-05-14T00:59:33Z</dcterms:created>
  <dcterms:modified xsi:type="dcterms:W3CDTF">2022-05-14T01:03:34Z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1366D4560A2A47A0A420D168009F3413</vt:lpwstr>
  </property>
  <property fmtid="{D5CDD505-2E9C-101B-9397-08002B2CF9AE}" pid="3" name="KSOProductBuildVer">
    <vt:lpwstr>2052-11.1.0.11636</vt:lpwstr>
  </property>
</Properties>
</file>