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<sst xmlns="http://schemas.openxmlformats.org/spreadsheetml/2006/main" count="598" uniqueCount="255">
  <si>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</si>
  <si>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</si>
  <si>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</si>
  <si>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</si>
  <si>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</si>
  <si>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</si>
  <si>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</si>
  <si>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</si>
  <si>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</si>
  <si>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</si>
  <si>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</si>
  <si>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</si>
  <si>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</si>
  <si>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</si>
  <si>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</si>
  <si>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</si>
  <si>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</si>
  <si>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</si>
  <si>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</si>
  <si>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</si>
  <si>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</si>
  <si>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</si>
  <si>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</si>
  <si>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</si>
  <si>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</si>
  <si>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17797980845	</t>
  </si>
  <si>
    <t>Ctrip</t>
  </si>
  <si>
    <t>正常</t>
  </si>
  <si>
    <t>[曼谷]UHG 拉普罗四分之一酒店(The Quarter Ladprao by Uhg)(39650633)</t>
  </si>
  <si>
    <t>高级特大床房&lt;不退款&gt;&lt;2人入住&gt;</t>
  </si>
  <si>
    <t>USD</t>
  </si>
  <si>
    <t>Sa-anwong/Opal Pathamaporn</t>
  </si>
  <si>
    <t>CA5326220517USD</t>
  </si>
  <si>
    <t>未提现</t>
  </si>
  <si>
    <t>携程开票</t>
  </si>
  <si>
    <t xml:space="preserve">2509349	</t>
  </si>
  <si>
    <t xml:space="preserve">	</t>
  </si>
  <si>
    <t xml:space="preserve">17827181423	</t>
  </si>
  <si>
    <t>[马德里]马德里巴拉哈斯机场美利亚酒店(Melia Barajas)(37226809)</t>
  </si>
  <si>
    <t>酒店客房&lt;不退款&gt;&lt;2人入住&gt;</t>
  </si>
  <si>
    <t>arroyo/jaime</t>
  </si>
  <si>
    <t xml:space="preserve">2519282	</t>
  </si>
  <si>
    <t xml:space="preserve">2201437529	</t>
  </si>
  <si>
    <t xml:space="preserve">17851725861	</t>
  </si>
  <si>
    <t>[俄克拉何马城]俄克拉何马城21c博物馆酒店(21C Museum Hotel Oklahoma City)(45977434)</t>
  </si>
  <si>
    <t>豪华间&lt;不退款&gt;&lt;2人入住&gt;</t>
  </si>
  <si>
    <t>DeCorse/Nick</t>
  </si>
  <si>
    <t xml:space="preserve">76265416	</t>
  </si>
  <si>
    <t xml:space="preserve">17892703106	</t>
  </si>
  <si>
    <t>[阿纳海姆]阿纳海姆希尔顿酒店(Hilton Anaheim)(37201260)</t>
  </si>
  <si>
    <t>特大床房&lt;不退款&gt;&lt;2人入住&gt;</t>
  </si>
  <si>
    <t>Pham/Lily</t>
  </si>
  <si>
    <t xml:space="preserve">2538386	</t>
  </si>
  <si>
    <t xml:space="preserve">3253965689	</t>
  </si>
  <si>
    <t xml:space="preserve">17909101146	</t>
  </si>
  <si>
    <t>[新加坡]新加坡东陵JEN酒店 (SG Clean)(JEN Singapore Tanglin by Shangri-La (SG Clean))(37200309)</t>
  </si>
  <si>
    <t>高级双床房&lt;2人入住&gt;&lt;不退款&gt;&lt;早餐&gt;</t>
  </si>
  <si>
    <t>Tan/Yeng Ling</t>
  </si>
  <si>
    <t xml:space="preserve">2543717	</t>
  </si>
  <si>
    <t xml:space="preserve">17914577556	</t>
  </si>
  <si>
    <t>[布拉德福德]布拉德福德康铂酒店(HOTEL CAMPANILE BRADFORD)(39048811)</t>
  </si>
  <si>
    <t>标准大床房&lt;不退款&gt;&lt;2人入住&gt;</t>
  </si>
  <si>
    <t>Zafar/Misbah</t>
  </si>
  <si>
    <t xml:space="preserve">2545469	</t>
  </si>
  <si>
    <t xml:space="preserve">17915579579	</t>
  </si>
  <si>
    <t>[拉斯维加斯]卢克索酒店(Luxor Hotel &amp; Casino)(37197997)</t>
  </si>
  <si>
    <t>金字塔2张大床房&lt;1&gt;&lt;不退款&gt;&lt;2人入住&gt;</t>
  </si>
  <si>
    <t>Oviedo/Caleb</t>
  </si>
  <si>
    <t xml:space="preserve">2546298	</t>
  </si>
  <si>
    <t xml:space="preserve">17919849975	</t>
  </si>
  <si>
    <t>[埃奇韦尔]伦敦北华美达酒店(Ramada London North)(39034382)</t>
  </si>
  <si>
    <t>标准双人房&lt;不退款&gt;&lt;2人入住&gt;</t>
  </si>
  <si>
    <t>Fadayomi/Valentine</t>
  </si>
  <si>
    <t xml:space="preserve">2547063	</t>
  </si>
  <si>
    <t xml:space="preserve">17924786797	</t>
  </si>
  <si>
    <t>[班贾尔马辛]阿斯顿巴努阿班贾尔马辛酒店及会议中心(ASTON Banua Banjarmasin Hotel &amp; Convention Center)(39344859)</t>
  </si>
  <si>
    <t>豪华房&lt;不退款&gt;&lt;2人入住&gt;</t>
  </si>
  <si>
    <t>Septilia/Mitha</t>
  </si>
  <si>
    <t xml:space="preserve">2547982	</t>
  </si>
  <si>
    <t xml:space="preserve">17925436416	</t>
  </si>
  <si>
    <t>[首尔]灯塔酒店(Hotel Pharos)(37208391)</t>
  </si>
  <si>
    <t>高级双人房&lt;不退款&gt;&lt;2人入住&gt;</t>
  </si>
  <si>
    <t>jung/sung il</t>
  </si>
  <si>
    <t xml:space="preserve">17925831871	</t>
  </si>
  <si>
    <t>标准双床房&lt;不退款&gt;&lt;2人入住&gt;</t>
  </si>
  <si>
    <t>Pickett/Corey</t>
  </si>
  <si>
    <t xml:space="preserve">17926561505	</t>
  </si>
  <si>
    <t>[丹那拉打]流浪者旅馆(Rovers Inn)(48446328)</t>
  </si>
  <si>
    <t>双人房&lt;1&gt;&lt;不退款&gt;&lt;2人入住&gt;</t>
  </si>
  <si>
    <t>Rozali/Fahmi,Rozali/Fahmi</t>
  </si>
  <si>
    <t xml:space="preserve">2548767	</t>
  </si>
  <si>
    <t xml:space="preserve">1790	</t>
  </si>
  <si>
    <t xml:space="preserve">17927274383	</t>
  </si>
  <si>
    <t>[纳空沙旺]帕塔尼酒店(P.A. Thani Hotel)(39623613)</t>
  </si>
  <si>
    <t>标准双人间&lt;2人入住&gt;&lt;不退款&gt;&lt;早餐&gt;</t>
  </si>
  <si>
    <t>searkeaw/kanokwan</t>
  </si>
  <si>
    <t xml:space="preserve">0510	</t>
  </si>
  <si>
    <t xml:space="preserve">17927509261	</t>
  </si>
  <si>
    <t>[波特兰]格芮精选波特兰特希尔顿酒店(The Porter Portland, Curio Collection by Hilton)(44686651)</t>
  </si>
  <si>
    <t>客房1张特大床，带沙发床&lt;不退款&gt;&lt;2人入住&gt;</t>
  </si>
  <si>
    <t>Haoyu/Jiang</t>
  </si>
  <si>
    <t xml:space="preserve">2549282	</t>
  </si>
  <si>
    <t xml:space="preserve">17927790755	</t>
  </si>
  <si>
    <t>[吉隆坡]吉隆坡全西特酒店(Hotel Transit Kuala Lumpur)(37214885)</t>
  </si>
  <si>
    <t>标准双床房&lt;2人入住&gt;&lt;不退款&gt;</t>
  </si>
  <si>
    <t>Abdullah/Noor Azli</t>
  </si>
  <si>
    <t xml:space="preserve">2549491	</t>
  </si>
  <si>
    <t xml:space="preserve">17930731642	</t>
  </si>
  <si>
    <t>标准双床房, 2 张单人床&lt;不退款&gt;&lt;2人入住&gt;</t>
  </si>
  <si>
    <t>Min/Yasmin</t>
  </si>
  <si>
    <t xml:space="preserve">2549834	</t>
  </si>
  <si>
    <t xml:space="preserve">17930998524	</t>
  </si>
  <si>
    <t>[吉隆坡]吉隆坡宴宾雅酒店(Impiana KLCC Hotel)(37200629)</t>
  </si>
  <si>
    <t>高级双床高端房&lt;不退款&gt;&lt;2人入住&gt;</t>
  </si>
  <si>
    <t>Muthu/Dinesh</t>
  </si>
  <si>
    <t xml:space="preserve">2549923	</t>
  </si>
  <si>
    <t xml:space="preserve">6942685	</t>
  </si>
  <si>
    <t>，</t>
  </si>
  <si>
    <t>A220517101900481</t>
  </si>
  <si>
    <t>USD / HKD 当前参考汇率: 7.84975</t>
  </si>
  <si>
    <t>总计：1522 USD/
11947.32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</si>
  <si>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</si>
  <si>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</si>
  <si>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</si>
  <si>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</si>
  <si>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</si>
  <si>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</si>
  <si>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</si>
  <si>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</si>
  <si>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</si>
  <si>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</si>
  <si>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</si>
  <si>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</si>
  <si>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</si>
  <si>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</si>
  <si>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</si>
  <si>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</si>
  <si>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</si>
  <si>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</si>
  <si>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2022-04-13</t>
  </si>
  <si>
    <t>2509349</t>
  </si>
  <si>
    <t>UHG 拉普罗四分之一酒店</t>
  </si>
  <si>
    <t>Sa-anwong Opal Pathamaporn</t>
  </si>
  <si>
    <t>2022-05-12</t>
  </si>
  <si>
    <t>2022-05-14</t>
  </si>
  <si>
    <t>退房日周结</t>
  </si>
  <si>
    <t>561.44</t>
  </si>
  <si>
    <t>88.00</t>
  </si>
  <si>
    <t>0</t>
  </si>
  <si>
    <t>0.00</t>
  </si>
  <si>
    <t>携程盛景国际直连</t>
  </si>
  <si>
    <t>01.010677</t>
  </si>
  <si>
    <t>2022-04-13 18:17:56</t>
  </si>
  <si>
    <t>否</t>
  </si>
  <si>
    <t>汇智国际旅游发展有限公司</t>
  </si>
  <si>
    <t>直连</t>
  </si>
  <si>
    <t>2022-04-21</t>
  </si>
  <si>
    <t>2519282</t>
  </si>
  <si>
    <t>巴拉哈斯美利亚酒店</t>
  </si>
  <si>
    <t>arroyo jaime</t>
  </si>
  <si>
    <t>2022-05-13</t>
  </si>
  <si>
    <t>604.79</t>
  </si>
  <si>
    <t>94.00</t>
  </si>
  <si>
    <t>2022-04-21 06:25:03</t>
  </si>
  <si>
    <t>2022-04-27</t>
  </si>
  <si>
    <t>2526266</t>
  </si>
  <si>
    <t>俄克拉荷马市美憬阁 21c 博物馆酒店</t>
  </si>
  <si>
    <t>DeCorse Nick</t>
  </si>
  <si>
    <t>985.49</t>
  </si>
  <si>
    <t>150.00</t>
  </si>
  <si>
    <t>2022-04-27 01:41:52</t>
  </si>
  <si>
    <t>2022-05-05</t>
  </si>
  <si>
    <t>2538386</t>
  </si>
  <si>
    <t>阿纳海姆希尔顿酒店</t>
  </si>
  <si>
    <t>Pham Lily</t>
  </si>
  <si>
    <t>2067.16</t>
  </si>
  <si>
    <t>312.00</t>
  </si>
  <si>
    <t>2022-05-05 15:08:10</t>
  </si>
  <si>
    <t>2022-05-09</t>
  </si>
  <si>
    <t>2543717</t>
  </si>
  <si>
    <t>新加坡东陵今旅酒店 香格里拉集团</t>
  </si>
  <si>
    <t>Tan Yeng Ling</t>
  </si>
  <si>
    <t>1149.08</t>
  </si>
  <si>
    <t>172.00</t>
  </si>
  <si>
    <t>2022-05-09 13:18:00</t>
  </si>
  <si>
    <t>2022-05-10</t>
  </si>
  <si>
    <t>2545469</t>
  </si>
  <si>
    <t>CAMPANILE BRADFORD</t>
  </si>
  <si>
    <t>Zafar Misbah</t>
  </si>
  <si>
    <t>317.03</t>
  </si>
  <si>
    <t>47.00</t>
  </si>
  <si>
    <t>2022-05-10 16:37:38</t>
  </si>
  <si>
    <t>2546298</t>
  </si>
  <si>
    <t>拉斯维加斯卢克索赌场酒店</t>
  </si>
  <si>
    <t>Oviedo Caleb</t>
  </si>
  <si>
    <t>870.14</t>
  </si>
  <si>
    <t>129.00</t>
  </si>
  <si>
    <t>2022-05-11 00:00:18</t>
  </si>
  <si>
    <t>2022-05-11</t>
  </si>
  <si>
    <t>2547063</t>
  </si>
  <si>
    <t>伦敦北华美达酒店</t>
  </si>
  <si>
    <t>Fadayomi Valentine</t>
  </si>
  <si>
    <t>371.26</t>
  </si>
  <si>
    <t>55.00</t>
  </si>
  <si>
    <t>2022-05-11 17:41:17</t>
  </si>
  <si>
    <t>2547982</t>
  </si>
  <si>
    <t>班贾尔马辛阿斯顿巴鲁亚会议中心酒店</t>
  </si>
  <si>
    <t>Septilia Mitha</t>
  </si>
  <si>
    <t>148.22</t>
  </si>
  <si>
    <t>22.00</t>
  </si>
  <si>
    <t>2022-05-12 16:17:11</t>
  </si>
  <si>
    <t>2548218</t>
  </si>
  <si>
    <t>首尔灯塔酒店</t>
  </si>
  <si>
    <t>jung sung il</t>
  </si>
  <si>
    <t>478.35</t>
  </si>
  <si>
    <t>71.00</t>
  </si>
  <si>
    <t>2022-05-12 19:32:22</t>
  </si>
  <si>
    <t>2548373</t>
  </si>
  <si>
    <t>Pickett Corey</t>
  </si>
  <si>
    <t>390.76</t>
  </si>
  <si>
    <t>58.00</t>
  </si>
  <si>
    <t>2022-05-12 21:35:49</t>
  </si>
  <si>
    <t>2548767</t>
  </si>
  <si>
    <t>Mentigi Guesthouse</t>
  </si>
  <si>
    <t>Rozali Fahmi,Rozali Fahmi</t>
  </si>
  <si>
    <t>183.66</t>
  </si>
  <si>
    <t>27.00</t>
  </si>
  <si>
    <t>2022-05-13 08:23:06</t>
  </si>
  <si>
    <t>2549137</t>
  </si>
  <si>
    <t>P.A. 他尼酒店</t>
  </si>
  <si>
    <t>searkeaw kanokwan</t>
  </si>
  <si>
    <t>122.44</t>
  </si>
  <si>
    <t>18.00</t>
  </si>
  <si>
    <t>2022-05-13 13:12:30</t>
  </si>
  <si>
    <t>2549282</t>
  </si>
  <si>
    <t>波特尔波特兰希尔顿 Curio 精选系列酒店</t>
  </si>
  <si>
    <t>Haoyu Jiang</t>
  </si>
  <si>
    <t>1142.80</t>
  </si>
  <si>
    <t>168.00</t>
  </si>
  <si>
    <t>2022-05-13 14:30:07</t>
  </si>
  <si>
    <t>2549491</t>
  </si>
  <si>
    <t>吉隆坡中转酒店</t>
  </si>
  <si>
    <t>Abdullah Noor Azli</t>
  </si>
  <si>
    <t>142.85</t>
  </si>
  <si>
    <t>21.00</t>
  </si>
  <si>
    <t>2022-05-13 16:44:31</t>
  </si>
  <si>
    <t>2549834</t>
  </si>
  <si>
    <t>Min Yasmin</t>
  </si>
  <si>
    <t>2022-05-13 19:55:00</t>
  </si>
  <si>
    <t>2549923</t>
  </si>
  <si>
    <t>吉隆坡宴宾雅酒店</t>
  </si>
  <si>
    <t>Muthu Dinesh</t>
  </si>
  <si>
    <t>469.37</t>
  </si>
  <si>
    <t>69.00</t>
  </si>
  <si>
    <t>2022-05-13 21:12:03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</si>
</sst>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8" fillId="9" borderId="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44693</v>
      </c>
      <c r="G2" s="6">
        <v>44695</v>
      </c>
      <c r="H2" s="4">
        <v>1</v>
      </c>
      <c r="I2" s="4">
        <v>2</v>
      </c>
      <c r="J2" s="4">
        <v>2</v>
      </c>
      <c r="K2" s="4" t="s">
        <v>30</v>
      </c>
      <c r="L2" s="4">
        <v>88</v>
      </c>
      <c r="M2" s="4">
        <v>88</v>
      </c>
      <c r="N2" s="4" t="s">
        <v>31</v>
      </c>
      <c r="O2" s="4" t="s">
        <v>32</v>
      </c>
      <c r="P2" s="4" t="s">
        <v>33</v>
      </c>
      <c r="Q2" s="4">
        <v>0</v>
      </c>
      <c r="R2" s="7">
        <v>44664</v>
      </c>
      <c r="S2" s="6">
        <v>44698</v>
      </c>
      <c r="T2" s="4" t="s">
        <v>34</v>
      </c>
      <c r="U2" s="4">
        <v>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44694</v>
      </c>
      <c r="G3" s="6">
        <v>44695</v>
      </c>
      <c r="H3" s="4">
        <v>1</v>
      </c>
      <c r="I3" s="4">
        <v>1</v>
      </c>
      <c r="J3" s="4">
        <v>1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44672</v>
      </c>
      <c r="S3" s="6">
        <v>44698</v>
      </c>
      <c r="T3" s="4" t="s">
        <v>34</v>
      </c>
      <c r="U3" s="4">
        <v>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44694</v>
      </c>
      <c r="G4" s="6">
        <v>44695</v>
      </c>
      <c r="H4" s="4">
        <v>1</v>
      </c>
      <c r="I4" s="4">
        <v>1</v>
      </c>
      <c r="J4" s="4">
        <v>1</v>
      </c>
      <c r="K4" s="4" t="s">
        <v>30</v>
      </c>
      <c r="L4" s="4">
        <v>150</v>
      </c>
      <c r="M4" s="4">
        <v>150</v>
      </c>
      <c r="N4" s="4" t="s">
        <v>46</v>
      </c>
      <c r="O4" s="4" t="s">
        <v>32</v>
      </c>
      <c r="P4" s="4" t="s">
        <v>33</v>
      </c>
      <c r="Q4" s="4">
        <v>0</v>
      </c>
      <c r="R4" s="7">
        <v>44678</v>
      </c>
      <c r="S4" s="6">
        <v>44698</v>
      </c>
      <c r="T4" s="4" t="s">
        <v>34</v>
      </c>
      <c r="U4" s="4">
        <v>150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44694</v>
      </c>
      <c r="G5" s="6">
        <v>44695</v>
      </c>
      <c r="H5" s="4">
        <v>1</v>
      </c>
      <c r="I5" s="4">
        <v>1</v>
      </c>
      <c r="J5" s="4">
        <v>1</v>
      </c>
      <c r="K5" s="4" t="s">
        <v>30</v>
      </c>
      <c r="L5" s="4">
        <v>312</v>
      </c>
      <c r="M5" s="4">
        <v>312</v>
      </c>
      <c r="N5" s="4" t="s">
        <v>51</v>
      </c>
      <c r="O5" s="4" t="s">
        <v>32</v>
      </c>
      <c r="P5" s="4" t="s">
        <v>33</v>
      </c>
      <c r="Q5" s="4">
        <v>0</v>
      </c>
      <c r="R5" s="7">
        <v>44686</v>
      </c>
      <c r="S5" s="6">
        <v>44698</v>
      </c>
      <c r="T5" s="4" t="s">
        <v>34</v>
      </c>
      <c r="U5" s="4">
        <v>312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44694</v>
      </c>
      <c r="G6" s="6">
        <v>44695</v>
      </c>
      <c r="H6" s="4">
        <v>1</v>
      </c>
      <c r="I6" s="4">
        <v>1</v>
      </c>
      <c r="J6" s="4">
        <v>1</v>
      </c>
      <c r="K6" s="4" t="s">
        <v>30</v>
      </c>
      <c r="L6" s="4">
        <v>172</v>
      </c>
      <c r="M6" s="4">
        <v>172</v>
      </c>
      <c r="N6" s="4" t="s">
        <v>57</v>
      </c>
      <c r="O6" s="4" t="s">
        <v>32</v>
      </c>
      <c r="P6" s="4" t="s">
        <v>33</v>
      </c>
      <c r="Q6" s="4">
        <v>0</v>
      </c>
      <c r="R6" s="7">
        <v>44690</v>
      </c>
      <c r="S6" s="6">
        <v>44698</v>
      </c>
      <c r="T6" s="4" t="s">
        <v>34</v>
      </c>
      <c r="U6" s="4">
        <v>172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44694</v>
      </c>
      <c r="G7" s="6">
        <v>44695</v>
      </c>
      <c r="H7" s="4">
        <v>1</v>
      </c>
      <c r="I7" s="4">
        <v>1</v>
      </c>
      <c r="J7" s="4">
        <v>1</v>
      </c>
      <c r="K7" s="4" t="s">
        <v>30</v>
      </c>
      <c r="L7" s="4">
        <v>47</v>
      </c>
      <c r="M7" s="4">
        <v>47</v>
      </c>
      <c r="N7" s="4" t="s">
        <v>62</v>
      </c>
      <c r="O7" s="4" t="s">
        <v>32</v>
      </c>
      <c r="P7" s="4" t="s">
        <v>33</v>
      </c>
      <c r="Q7" s="4">
        <v>0</v>
      </c>
      <c r="R7" s="7">
        <v>44691</v>
      </c>
      <c r="S7" s="6">
        <v>44698</v>
      </c>
      <c r="T7" s="4" t="s">
        <v>34</v>
      </c>
      <c r="U7" s="4">
        <v>47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44694</v>
      </c>
      <c r="G8" s="6">
        <v>44695</v>
      </c>
      <c r="H8" s="4">
        <v>1</v>
      </c>
      <c r="I8" s="4">
        <v>1</v>
      </c>
      <c r="J8" s="4">
        <v>1</v>
      </c>
      <c r="K8" s="4" t="s">
        <v>30</v>
      </c>
      <c r="L8" s="4">
        <v>129</v>
      </c>
      <c r="M8" s="4">
        <v>129</v>
      </c>
      <c r="N8" s="4" t="s">
        <v>67</v>
      </c>
      <c r="O8" s="4" t="s">
        <v>32</v>
      </c>
      <c r="P8" s="4" t="s">
        <v>33</v>
      </c>
      <c r="Q8" s="4">
        <v>0</v>
      </c>
      <c r="R8" s="7">
        <v>44691</v>
      </c>
      <c r="S8" s="6">
        <v>44698</v>
      </c>
      <c r="T8" s="4" t="s">
        <v>34</v>
      </c>
      <c r="U8" s="4">
        <v>129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44694</v>
      </c>
      <c r="G9" s="6">
        <v>44695</v>
      </c>
      <c r="H9" s="4">
        <v>1</v>
      </c>
      <c r="I9" s="4">
        <v>1</v>
      </c>
      <c r="J9" s="4">
        <v>1</v>
      </c>
      <c r="K9" s="4" t="s">
        <v>30</v>
      </c>
      <c r="L9" s="4">
        <v>55</v>
      </c>
      <c r="M9" s="4">
        <v>55</v>
      </c>
      <c r="N9" s="4" t="s">
        <v>72</v>
      </c>
      <c r="O9" s="4" t="s">
        <v>32</v>
      </c>
      <c r="P9" s="4" t="s">
        <v>33</v>
      </c>
      <c r="Q9" s="4">
        <v>0</v>
      </c>
      <c r="R9" s="7">
        <v>44692</v>
      </c>
      <c r="S9" s="6">
        <v>44698</v>
      </c>
      <c r="T9" s="4" t="s">
        <v>34</v>
      </c>
      <c r="U9" s="4">
        <v>55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44694</v>
      </c>
      <c r="G10" s="6">
        <v>44695</v>
      </c>
      <c r="H10" s="4">
        <v>1</v>
      </c>
      <c r="I10" s="4">
        <v>1</v>
      </c>
      <c r="J10" s="4">
        <v>1</v>
      </c>
      <c r="K10" s="4" t="s">
        <v>30</v>
      </c>
      <c r="L10" s="4">
        <v>22</v>
      </c>
      <c r="M10" s="4">
        <v>22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44693</v>
      </c>
      <c r="S10" s="6">
        <v>44698</v>
      </c>
      <c r="T10" s="4" t="s">
        <v>34</v>
      </c>
      <c r="U10" s="4">
        <v>22</v>
      </c>
      <c r="V10" s="4">
        <v>0</v>
      </c>
      <c r="W10" s="4">
        <v>0</v>
      </c>
      <c r="X10" s="4" t="s">
        <v>78</v>
      </c>
      <c r="Y10" s="4" t="s">
        <v>36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44694</v>
      </c>
      <c r="G11" s="6">
        <v>44695</v>
      </c>
      <c r="H11" s="4">
        <v>1</v>
      </c>
      <c r="I11" s="4">
        <v>1</v>
      </c>
      <c r="J11" s="4">
        <v>1</v>
      </c>
      <c r="K11" s="4" t="s">
        <v>30</v>
      </c>
      <c r="L11" s="4">
        <v>71</v>
      </c>
      <c r="M11" s="4">
        <v>71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44693</v>
      </c>
      <c r="S11" s="6">
        <v>44698</v>
      </c>
      <c r="T11" s="4" t="s">
        <v>34</v>
      </c>
      <c r="U11" s="4">
        <v>71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70</v>
      </c>
      <c r="E12" s="4" t="s">
        <v>84</v>
      </c>
      <c r="F12" s="6">
        <v>44694</v>
      </c>
      <c r="G12" s="6">
        <v>44695</v>
      </c>
      <c r="H12" s="4">
        <v>1</v>
      </c>
      <c r="I12" s="4">
        <v>1</v>
      </c>
      <c r="J12" s="4">
        <v>1</v>
      </c>
      <c r="K12" s="4" t="s">
        <v>30</v>
      </c>
      <c r="L12" s="4">
        <v>58</v>
      </c>
      <c r="M12" s="4">
        <v>58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44693</v>
      </c>
      <c r="S12" s="6">
        <v>44698</v>
      </c>
      <c r="T12" s="4" t="s">
        <v>34</v>
      </c>
      <c r="U12" s="4">
        <v>58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44694</v>
      </c>
      <c r="G13" s="6">
        <v>44695</v>
      </c>
      <c r="H13" s="4">
        <v>1</v>
      </c>
      <c r="I13" s="4">
        <v>1</v>
      </c>
      <c r="J13" s="4">
        <v>1</v>
      </c>
      <c r="K13" s="4" t="s">
        <v>30</v>
      </c>
      <c r="L13" s="4">
        <v>27</v>
      </c>
      <c r="M13" s="4">
        <v>27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44694</v>
      </c>
      <c r="S13" s="6">
        <v>44698</v>
      </c>
      <c r="T13" s="4" t="s">
        <v>34</v>
      </c>
      <c r="U13" s="4">
        <v>27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44694</v>
      </c>
      <c r="G14" s="6">
        <v>44695</v>
      </c>
      <c r="H14" s="4">
        <v>1</v>
      </c>
      <c r="I14" s="4">
        <v>1</v>
      </c>
      <c r="J14" s="4">
        <v>1</v>
      </c>
      <c r="K14" s="4" t="s">
        <v>30</v>
      </c>
      <c r="L14" s="4">
        <v>18</v>
      </c>
      <c r="M14" s="4">
        <v>18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44694</v>
      </c>
      <c r="S14" s="6">
        <v>44698</v>
      </c>
      <c r="T14" s="4" t="s">
        <v>34</v>
      </c>
      <c r="U14" s="4">
        <v>18</v>
      </c>
      <c r="V14" s="4">
        <v>0</v>
      </c>
      <c r="W14" s="4">
        <v>0</v>
      </c>
      <c r="X14" s="4" t="s">
        <v>36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44694</v>
      </c>
      <c r="G15" s="6">
        <v>44695</v>
      </c>
      <c r="H15" s="4">
        <v>1</v>
      </c>
      <c r="I15" s="4">
        <v>1</v>
      </c>
      <c r="J15" s="4">
        <v>1</v>
      </c>
      <c r="K15" s="4" t="s">
        <v>30</v>
      </c>
      <c r="L15" s="4">
        <v>168</v>
      </c>
      <c r="M15" s="4">
        <v>168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44694</v>
      </c>
      <c r="S15" s="6">
        <v>44698</v>
      </c>
      <c r="T15" s="4" t="s">
        <v>34</v>
      </c>
      <c r="U15" s="4">
        <v>168</v>
      </c>
      <c r="V15" s="4">
        <v>0</v>
      </c>
      <c r="W15" s="4">
        <v>0</v>
      </c>
      <c r="X15" s="4" t="s">
        <v>101</v>
      </c>
      <c r="Y15" s="4" t="s">
        <v>36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44694</v>
      </c>
      <c r="G16" s="6">
        <v>44695</v>
      </c>
      <c r="H16" s="4">
        <v>1</v>
      </c>
      <c r="I16" s="4">
        <v>1</v>
      </c>
      <c r="J16" s="4">
        <v>1</v>
      </c>
      <c r="K16" s="4" t="s">
        <v>30</v>
      </c>
      <c r="L16" s="4">
        <v>21</v>
      </c>
      <c r="M16" s="4">
        <v>21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44694</v>
      </c>
      <c r="S16" s="6">
        <v>44698</v>
      </c>
      <c r="T16" s="4" t="s">
        <v>34</v>
      </c>
      <c r="U16" s="4">
        <v>21</v>
      </c>
      <c r="V16" s="4">
        <v>0</v>
      </c>
      <c r="W16" s="4">
        <v>0</v>
      </c>
      <c r="X16" s="4" t="s">
        <v>106</v>
      </c>
      <c r="Y16" s="4" t="s">
        <v>36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103</v>
      </c>
      <c r="E17" s="4" t="s">
        <v>108</v>
      </c>
      <c r="F17" s="6">
        <v>44694</v>
      </c>
      <c r="G17" s="6">
        <v>44695</v>
      </c>
      <c r="H17" s="4">
        <v>1</v>
      </c>
      <c r="I17" s="4">
        <v>1</v>
      </c>
      <c r="J17" s="4">
        <v>1</v>
      </c>
      <c r="K17" s="4" t="s">
        <v>30</v>
      </c>
      <c r="L17" s="4">
        <v>21</v>
      </c>
      <c r="M17" s="4">
        <v>21</v>
      </c>
      <c r="N17" s="4" t="s">
        <v>109</v>
      </c>
      <c r="O17" s="4" t="s">
        <v>32</v>
      </c>
      <c r="P17" s="4" t="s">
        <v>33</v>
      </c>
      <c r="Q17" s="4">
        <v>0</v>
      </c>
      <c r="R17" s="7">
        <v>44694</v>
      </c>
      <c r="S17" s="6">
        <v>44698</v>
      </c>
      <c r="T17" s="4" t="s">
        <v>34</v>
      </c>
      <c r="U17" s="4">
        <v>21</v>
      </c>
      <c r="V17" s="4">
        <v>0</v>
      </c>
      <c r="W17" s="4">
        <v>0</v>
      </c>
      <c r="X17" s="4" t="s">
        <v>110</v>
      </c>
      <c r="Y17" s="4" t="s">
        <v>36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44694</v>
      </c>
      <c r="G18" s="6">
        <v>44695</v>
      </c>
      <c r="H18" s="4">
        <v>1</v>
      </c>
      <c r="I18" s="4">
        <v>1</v>
      </c>
      <c r="J18" s="4">
        <v>1</v>
      </c>
      <c r="K18" s="4" t="s">
        <v>30</v>
      </c>
      <c r="L18" s="4">
        <v>69</v>
      </c>
      <c r="M18" s="4">
        <v>69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44694</v>
      </c>
      <c r="S18" s="6">
        <v>44698</v>
      </c>
      <c r="T18" s="4" t="s">
        <v>34</v>
      </c>
      <c r="U18" s="4">
        <v>69</v>
      </c>
      <c r="V18" s="4">
        <v>0</v>
      </c>
      <c r="W18" s="4">
        <v>0</v>
      </c>
      <c r="X18" s="4" t="s">
        <v>115</v>
      </c>
      <c r="Y18" s="4" t="s">
        <v>116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5">
        <v>17797980845</v>
      </c>
      <c r="B2" s="6">
        <v>44693</v>
      </c>
      <c r="C2" s="6">
        <v>44695</v>
      </c>
      <c r="D2" s="4">
        <v>88</v>
      </c>
      <c r="E2" s="4" t="str">
        <f>VLOOKUP(A2,HOP!A:L,12,0)</f>
        <v>88.00</v>
      </c>
      <c r="F2" s="4" t="str">
        <f>VLOOKUP(A2,HOP!A:C,3,0)</f>
        <v>2509349</v>
      </c>
      <c r="G2" s="4">
        <f>D2-E2</f>
        <v>0</v>
      </c>
      <c r="H2" s="4" t="str">
        <f>$H$1&amp;F2</f>
        <v>，2509349</v>
      </c>
      <c r="I2" s="4" t="str">
        <f>VLOOKUP(A2,HOP!A:U,21,0)</f>
        <v>直连</v>
      </c>
    </row>
    <row r="3" s="4" customFormat="1" spans="1:9">
      <c r="A3" s="5">
        <v>17827181423</v>
      </c>
      <c r="B3" s="6">
        <v>44694</v>
      </c>
      <c r="C3" s="6">
        <v>44695</v>
      </c>
      <c r="D3" s="4">
        <v>94</v>
      </c>
      <c r="E3" s="4" t="str">
        <f>VLOOKUP(A3,HOP!A:L,12,0)</f>
        <v>94.00</v>
      </c>
      <c r="F3" s="4" t="str">
        <f>VLOOKUP(A3,HOP!A:C,3,0)</f>
        <v>2519282</v>
      </c>
      <c r="G3" s="4">
        <f t="shared" ref="G3:G18" si="0">D3-E3</f>
        <v>0</v>
      </c>
      <c r="H3" s="4" t="str">
        <f t="shared" ref="H3:H18" si="1">$H$1&amp;F3</f>
        <v>，2519282</v>
      </c>
      <c r="I3" s="4" t="str">
        <f>VLOOKUP(A3,HOP!A:U,21,0)</f>
        <v>直连</v>
      </c>
    </row>
    <row r="4" s="4" customFormat="1" spans="1:9">
      <c r="A4" s="5">
        <v>17851725861</v>
      </c>
      <c r="B4" s="6">
        <v>44694</v>
      </c>
      <c r="C4" s="6">
        <v>44695</v>
      </c>
      <c r="D4" s="4">
        <v>150</v>
      </c>
      <c r="E4" s="4" t="str">
        <f>VLOOKUP(A4,HOP!A:L,12,0)</f>
        <v>150.00</v>
      </c>
      <c r="F4" s="4" t="str">
        <f>VLOOKUP(A4,HOP!A:C,3,0)</f>
        <v>2526266</v>
      </c>
      <c r="G4" s="4">
        <f t="shared" si="0"/>
        <v>0</v>
      </c>
      <c r="H4" s="4" t="str">
        <f t="shared" si="1"/>
        <v>，2526266</v>
      </c>
      <c r="I4" s="4" t="str">
        <f>VLOOKUP(A4,HOP!A:U,21,0)</f>
        <v>直连</v>
      </c>
    </row>
    <row r="5" s="4" customFormat="1" spans="1:9">
      <c r="A5" s="5">
        <v>17892703106</v>
      </c>
      <c r="B5" s="6">
        <v>44694</v>
      </c>
      <c r="C5" s="6">
        <v>44695</v>
      </c>
      <c r="D5" s="4">
        <v>312</v>
      </c>
      <c r="E5" s="4" t="str">
        <f>VLOOKUP(A5,HOP!A:L,12,0)</f>
        <v>312.00</v>
      </c>
      <c r="F5" s="4" t="str">
        <f>VLOOKUP(A5,HOP!A:C,3,0)</f>
        <v>2538386</v>
      </c>
      <c r="G5" s="4">
        <f t="shared" si="0"/>
        <v>0</v>
      </c>
      <c r="H5" s="4" t="str">
        <f t="shared" si="1"/>
        <v>，2538386</v>
      </c>
      <c r="I5" s="4" t="str">
        <f>VLOOKUP(A5,HOP!A:U,21,0)</f>
        <v>直连</v>
      </c>
    </row>
    <row r="6" s="4" customFormat="1" spans="1:9">
      <c r="A6" s="5">
        <v>17909101146</v>
      </c>
      <c r="B6" s="6">
        <v>44694</v>
      </c>
      <c r="C6" s="6">
        <v>44695</v>
      </c>
      <c r="D6" s="4">
        <v>172</v>
      </c>
      <c r="E6" s="4" t="str">
        <f>VLOOKUP(A6,HOP!A:L,12,0)</f>
        <v>172.00</v>
      </c>
      <c r="F6" s="4" t="str">
        <f>VLOOKUP(A6,HOP!A:C,3,0)</f>
        <v>2543717</v>
      </c>
      <c r="G6" s="4">
        <f t="shared" si="0"/>
        <v>0</v>
      </c>
      <c r="H6" s="4" t="str">
        <f t="shared" si="1"/>
        <v>，2543717</v>
      </c>
      <c r="I6" s="4" t="str">
        <f>VLOOKUP(A6,HOP!A:U,21,0)</f>
        <v>直连</v>
      </c>
    </row>
    <row r="7" s="4" customFormat="1" spans="1:9">
      <c r="A7" s="5">
        <v>17914577556</v>
      </c>
      <c r="B7" s="6">
        <v>44694</v>
      </c>
      <c r="C7" s="6">
        <v>44695</v>
      </c>
      <c r="D7" s="4">
        <v>47</v>
      </c>
      <c r="E7" s="4" t="str">
        <f>VLOOKUP(A7,HOP!A:L,12,0)</f>
        <v>47.00</v>
      </c>
      <c r="F7" s="4" t="str">
        <f>VLOOKUP(A7,HOP!A:C,3,0)</f>
        <v>2545469</v>
      </c>
      <c r="G7" s="4">
        <f t="shared" si="0"/>
        <v>0</v>
      </c>
      <c r="H7" s="4" t="str">
        <f t="shared" si="1"/>
        <v>，2545469</v>
      </c>
      <c r="I7" s="4" t="str">
        <f>VLOOKUP(A7,HOP!A:U,21,0)</f>
        <v>直连</v>
      </c>
    </row>
    <row r="8" s="4" customFormat="1" spans="1:9">
      <c r="A8" s="5">
        <v>17915579579</v>
      </c>
      <c r="B8" s="6">
        <v>44694</v>
      </c>
      <c r="C8" s="6">
        <v>44695</v>
      </c>
      <c r="D8" s="4">
        <v>129</v>
      </c>
      <c r="E8" s="4" t="str">
        <f>VLOOKUP(A8,HOP!A:L,12,0)</f>
        <v>129.00</v>
      </c>
      <c r="F8" s="4" t="str">
        <f>VLOOKUP(A8,HOP!A:C,3,0)</f>
        <v>2546298</v>
      </c>
      <c r="G8" s="4">
        <f t="shared" si="0"/>
        <v>0</v>
      </c>
      <c r="H8" s="4" t="str">
        <f t="shared" si="1"/>
        <v>，2546298</v>
      </c>
      <c r="I8" s="4" t="str">
        <f>VLOOKUP(A8,HOP!A:U,21,0)</f>
        <v>直连</v>
      </c>
    </row>
    <row r="9" s="4" customFormat="1" spans="1:9">
      <c r="A9" s="5">
        <v>17919849975</v>
      </c>
      <c r="B9" s="6">
        <v>44694</v>
      </c>
      <c r="C9" s="6">
        <v>44695</v>
      </c>
      <c r="D9" s="4">
        <v>55</v>
      </c>
      <c r="E9" s="4" t="str">
        <f>VLOOKUP(A9,HOP!A:L,12,0)</f>
        <v>55.00</v>
      </c>
      <c r="F9" s="4" t="str">
        <f>VLOOKUP(A9,HOP!A:C,3,0)</f>
        <v>2547063</v>
      </c>
      <c r="G9" s="4">
        <f t="shared" si="0"/>
        <v>0</v>
      </c>
      <c r="H9" s="4" t="str">
        <f t="shared" si="1"/>
        <v>，2547063</v>
      </c>
      <c r="I9" s="4" t="str">
        <f>VLOOKUP(A9,HOP!A:U,21,0)</f>
        <v>直连</v>
      </c>
    </row>
    <row r="10" s="4" customFormat="1" spans="1:9">
      <c r="A10" s="5">
        <v>17924786797</v>
      </c>
      <c r="B10" s="6">
        <v>44694</v>
      </c>
      <c r="C10" s="6">
        <v>44695</v>
      </c>
      <c r="D10" s="4">
        <v>22</v>
      </c>
      <c r="E10" s="4" t="str">
        <f>VLOOKUP(A10,HOP!A:L,12,0)</f>
        <v>22.00</v>
      </c>
      <c r="F10" s="4" t="str">
        <f>VLOOKUP(A10,HOP!A:C,3,0)</f>
        <v>2547982</v>
      </c>
      <c r="G10" s="4">
        <f t="shared" si="0"/>
        <v>0</v>
      </c>
      <c r="H10" s="4" t="str">
        <f t="shared" si="1"/>
        <v>，2547982</v>
      </c>
      <c r="I10" s="4" t="str">
        <f>VLOOKUP(A10,HOP!A:U,21,0)</f>
        <v>直连</v>
      </c>
    </row>
    <row r="11" s="4" customFormat="1" spans="1:9">
      <c r="A11" s="5">
        <v>17925436416</v>
      </c>
      <c r="B11" s="6">
        <v>44694</v>
      </c>
      <c r="C11" s="6">
        <v>44695</v>
      </c>
      <c r="D11" s="4">
        <v>71</v>
      </c>
      <c r="E11" s="4" t="str">
        <f>VLOOKUP(A11,HOP!A:L,12,0)</f>
        <v>71.00</v>
      </c>
      <c r="F11" s="4" t="str">
        <f>VLOOKUP(A11,HOP!A:C,3,0)</f>
        <v>2548218</v>
      </c>
      <c r="G11" s="4">
        <f t="shared" si="0"/>
        <v>0</v>
      </c>
      <c r="H11" s="4" t="str">
        <f t="shared" si="1"/>
        <v>，2548218</v>
      </c>
      <c r="I11" s="4" t="str">
        <f>VLOOKUP(A11,HOP!A:U,21,0)</f>
        <v>直连</v>
      </c>
    </row>
    <row r="12" s="4" customFormat="1" spans="1:9">
      <c r="A12" s="5">
        <v>17925831871</v>
      </c>
      <c r="B12" s="6">
        <v>44694</v>
      </c>
      <c r="C12" s="6">
        <v>44695</v>
      </c>
      <c r="D12" s="4">
        <v>58</v>
      </c>
      <c r="E12" s="4" t="str">
        <f>VLOOKUP(A12,HOP!A:L,12,0)</f>
        <v>58.00</v>
      </c>
      <c r="F12" s="4" t="str">
        <f>VLOOKUP(A12,HOP!A:C,3,0)</f>
        <v>2548373</v>
      </c>
      <c r="G12" s="4">
        <f t="shared" si="0"/>
        <v>0</v>
      </c>
      <c r="H12" s="4" t="str">
        <f t="shared" si="1"/>
        <v>，2548373</v>
      </c>
      <c r="I12" s="4" t="str">
        <f>VLOOKUP(A12,HOP!A:U,21,0)</f>
        <v>直连</v>
      </c>
    </row>
    <row r="13" s="4" customFormat="1" spans="1:9">
      <c r="A13" s="5">
        <v>17926561505</v>
      </c>
      <c r="B13" s="6">
        <v>44694</v>
      </c>
      <c r="C13" s="6">
        <v>44695</v>
      </c>
      <c r="D13" s="4">
        <v>27</v>
      </c>
      <c r="E13" s="4" t="str">
        <f>VLOOKUP(A13,HOP!A:L,12,0)</f>
        <v>27.00</v>
      </c>
      <c r="F13" s="4" t="str">
        <f>VLOOKUP(A13,HOP!A:C,3,0)</f>
        <v>2548767</v>
      </c>
      <c r="G13" s="4">
        <f t="shared" si="0"/>
        <v>0</v>
      </c>
      <c r="H13" s="4" t="str">
        <f t="shared" si="1"/>
        <v>，2548767</v>
      </c>
      <c r="I13" s="4" t="str">
        <f>VLOOKUP(A13,HOP!A:U,21,0)</f>
        <v>直连</v>
      </c>
    </row>
    <row r="14" s="4" customFormat="1" spans="1:9">
      <c r="A14" s="5">
        <v>17927274383</v>
      </c>
      <c r="B14" s="6">
        <v>44694</v>
      </c>
      <c r="C14" s="6">
        <v>44695</v>
      </c>
      <c r="D14" s="4">
        <v>18</v>
      </c>
      <c r="E14" s="4" t="str">
        <f>VLOOKUP(A14,HOP!A:L,12,0)</f>
        <v>18.00</v>
      </c>
      <c r="F14" s="4" t="str">
        <f>VLOOKUP(A14,HOP!A:C,3,0)</f>
        <v>2549137</v>
      </c>
      <c r="G14" s="4">
        <f t="shared" si="0"/>
        <v>0</v>
      </c>
      <c r="H14" s="4" t="str">
        <f t="shared" si="1"/>
        <v>，2549137</v>
      </c>
      <c r="I14" s="4" t="str">
        <f>VLOOKUP(A14,HOP!A:U,21,0)</f>
        <v>直连</v>
      </c>
    </row>
    <row r="15" s="4" customFormat="1" spans="1:9">
      <c r="A15" s="5">
        <v>17927509261</v>
      </c>
      <c r="B15" s="6">
        <v>44694</v>
      </c>
      <c r="C15" s="6">
        <v>44695</v>
      </c>
      <c r="D15" s="4">
        <v>168</v>
      </c>
      <c r="E15" s="4" t="str">
        <f>VLOOKUP(A15,HOP!A:L,12,0)</f>
        <v>168.00</v>
      </c>
      <c r="F15" s="4" t="str">
        <f>VLOOKUP(A15,HOP!A:C,3,0)</f>
        <v>2549282</v>
      </c>
      <c r="G15" s="4">
        <f t="shared" si="0"/>
        <v>0</v>
      </c>
      <c r="H15" s="4" t="str">
        <f t="shared" si="1"/>
        <v>，2549282</v>
      </c>
      <c r="I15" s="4" t="str">
        <f>VLOOKUP(A15,HOP!A:U,21,0)</f>
        <v>直连</v>
      </c>
    </row>
    <row r="16" s="4" customFormat="1" spans="1:9">
      <c r="A16" s="5">
        <v>17927790755</v>
      </c>
      <c r="B16" s="6">
        <v>44694</v>
      </c>
      <c r="C16" s="6">
        <v>44695</v>
      </c>
      <c r="D16" s="4">
        <v>21</v>
      </c>
      <c r="E16" s="4" t="str">
        <f>VLOOKUP(A16,HOP!A:L,12,0)</f>
        <v>21.00</v>
      </c>
      <c r="F16" s="4" t="str">
        <f>VLOOKUP(A16,HOP!A:C,3,0)</f>
        <v>2549491</v>
      </c>
      <c r="G16" s="4">
        <f t="shared" si="0"/>
        <v>0</v>
      </c>
      <c r="H16" s="4" t="str">
        <f t="shared" si="1"/>
        <v>，2549491</v>
      </c>
      <c r="I16" s="4" t="str">
        <f>VLOOKUP(A16,HOP!A:U,21,0)</f>
        <v>直连</v>
      </c>
    </row>
    <row r="17" s="4" customFormat="1" spans="1:9">
      <c r="A17" s="5">
        <v>17930731642</v>
      </c>
      <c r="B17" s="6">
        <v>44694</v>
      </c>
      <c r="C17" s="6">
        <v>44695</v>
      </c>
      <c r="D17" s="4">
        <v>21</v>
      </c>
      <c r="E17" s="4" t="str">
        <f>VLOOKUP(A17,HOP!A:L,12,0)</f>
        <v>21.00</v>
      </c>
      <c r="F17" s="4" t="str">
        <f>VLOOKUP(A17,HOP!A:C,3,0)</f>
        <v>2549834</v>
      </c>
      <c r="G17" s="4">
        <f t="shared" si="0"/>
        <v>0</v>
      </c>
      <c r="H17" s="4" t="str">
        <f t="shared" si="1"/>
        <v>，2549834</v>
      </c>
      <c r="I17" s="4" t="str">
        <f>VLOOKUP(A17,HOP!A:U,21,0)</f>
        <v>直连</v>
      </c>
    </row>
    <row r="18" s="4" customFormat="1" spans="1:9">
      <c r="A18" s="5">
        <v>17930998524</v>
      </c>
      <c r="B18" s="6">
        <v>44694</v>
      </c>
      <c r="C18" s="6">
        <v>44695</v>
      </c>
      <c r="D18" s="4">
        <v>69</v>
      </c>
      <c r="E18" s="4" t="str">
        <f>VLOOKUP(A18,HOP!A:L,12,0)</f>
        <v>69.00</v>
      </c>
      <c r="F18" s="4" t="str">
        <f>VLOOKUP(A18,HOP!A:C,3,0)</f>
        <v>2549923</v>
      </c>
      <c r="G18" s="4">
        <f t="shared" si="0"/>
        <v>0</v>
      </c>
      <c r="H18" s="4" t="str">
        <f t="shared" si="1"/>
        <v>，2549923</v>
      </c>
      <c r="I18" s="4" t="str">
        <f>VLOOKUP(A18,HOP!A:U,21,0)</f>
        <v>直连</v>
      </c>
    </row>
    <row r="20" spans="4:4">
      <c r="D20" s="4">
        <f>SUM(D2:D19)</f>
        <v>1522</v>
      </c>
    </row>
    <row r="24" spans="1:1">
      <c r="A24" s="4" t="s">
        <v>118</v>
      </c>
    </row>
    <row r="25" spans="1:1">
      <c r="A25" s="4" t="s">
        <v>119</v>
      </c>
    </row>
    <row r="26" spans="1:1">
      <c r="A26" s="4" t="s">
        <v>120</v>
      </c>
    </row>
  </sheetData>
  <autoFilter ref="A1:XFD18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</row>
    <row r="2" s="1" customFormat="1" spans="1:21">
      <c r="A2" s="3">
        <v>17797980845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143</v>
      </c>
      <c r="G2" s="1" t="s">
        <v>144</v>
      </c>
      <c r="H2" s="1" t="s">
        <v>145</v>
      </c>
      <c r="I2" s="1" t="s">
        <v>146</v>
      </c>
      <c r="J2" s="1" t="s">
        <v>30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  <c r="U2" s="1" t="s">
        <v>155</v>
      </c>
    </row>
    <row r="3" s="1" customFormat="1" spans="1:21">
      <c r="A3" s="3">
        <v>17827181423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144</v>
      </c>
      <c r="H3" s="1" t="s">
        <v>145</v>
      </c>
      <c r="I3" s="1" t="s">
        <v>161</v>
      </c>
      <c r="J3" s="1" t="s">
        <v>30</v>
      </c>
      <c r="K3" s="1" t="s">
        <v>162</v>
      </c>
      <c r="L3" s="1" t="s">
        <v>162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151</v>
      </c>
      <c r="R3" s="1" t="s">
        <v>163</v>
      </c>
      <c r="S3" s="1" t="s">
        <v>153</v>
      </c>
      <c r="T3" s="1" t="s">
        <v>154</v>
      </c>
      <c r="U3" s="1" t="s">
        <v>155</v>
      </c>
    </row>
    <row r="4" s="1" customFormat="1" spans="1:21">
      <c r="A4" s="3">
        <v>17851725861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160</v>
      </c>
      <c r="G4" s="1" t="s">
        <v>144</v>
      </c>
      <c r="H4" s="1" t="s">
        <v>145</v>
      </c>
      <c r="I4" s="1" t="s">
        <v>168</v>
      </c>
      <c r="J4" s="1" t="s">
        <v>30</v>
      </c>
      <c r="K4" s="1" t="s">
        <v>169</v>
      </c>
      <c r="L4" s="1" t="s">
        <v>169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151</v>
      </c>
      <c r="R4" s="1" t="s">
        <v>170</v>
      </c>
      <c r="S4" s="1" t="s">
        <v>153</v>
      </c>
      <c r="T4" s="1" t="s">
        <v>154</v>
      </c>
      <c r="U4" s="1" t="s">
        <v>155</v>
      </c>
    </row>
    <row r="5" s="1" customFormat="1" spans="1:21">
      <c r="A5" s="3">
        <v>17892703106</v>
      </c>
      <c r="B5" s="1" t="s">
        <v>171</v>
      </c>
      <c r="C5" s="1" t="s">
        <v>172</v>
      </c>
      <c r="D5" s="1" t="s">
        <v>173</v>
      </c>
      <c r="E5" s="1" t="s">
        <v>174</v>
      </c>
      <c r="F5" s="1" t="s">
        <v>160</v>
      </c>
      <c r="G5" s="1" t="s">
        <v>144</v>
      </c>
      <c r="H5" s="1" t="s">
        <v>145</v>
      </c>
      <c r="I5" s="1" t="s">
        <v>175</v>
      </c>
      <c r="J5" s="1" t="s">
        <v>30</v>
      </c>
      <c r="K5" s="1" t="s">
        <v>176</v>
      </c>
      <c r="L5" s="1" t="s">
        <v>176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151</v>
      </c>
      <c r="R5" s="1" t="s">
        <v>177</v>
      </c>
      <c r="S5" s="1" t="s">
        <v>153</v>
      </c>
      <c r="T5" s="1" t="s">
        <v>154</v>
      </c>
      <c r="U5" s="1" t="s">
        <v>155</v>
      </c>
    </row>
    <row r="6" s="1" customFormat="1" spans="1:21">
      <c r="A6" s="3">
        <v>17909101146</v>
      </c>
      <c r="B6" s="1" t="s">
        <v>178</v>
      </c>
      <c r="C6" s="1" t="s">
        <v>179</v>
      </c>
      <c r="D6" s="1" t="s">
        <v>180</v>
      </c>
      <c r="E6" s="1" t="s">
        <v>181</v>
      </c>
      <c r="F6" s="1" t="s">
        <v>160</v>
      </c>
      <c r="G6" s="1" t="s">
        <v>144</v>
      </c>
      <c r="H6" s="1" t="s">
        <v>145</v>
      </c>
      <c r="I6" s="1" t="s">
        <v>182</v>
      </c>
      <c r="J6" s="1" t="s">
        <v>30</v>
      </c>
      <c r="K6" s="1" t="s">
        <v>183</v>
      </c>
      <c r="L6" s="1" t="s">
        <v>183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151</v>
      </c>
      <c r="R6" s="1" t="s">
        <v>184</v>
      </c>
      <c r="S6" s="1" t="s">
        <v>153</v>
      </c>
      <c r="T6" s="1" t="s">
        <v>154</v>
      </c>
      <c r="U6" s="1" t="s">
        <v>155</v>
      </c>
    </row>
    <row r="7" s="1" customFormat="1" spans="1:21">
      <c r="A7" s="3">
        <v>17914577556</v>
      </c>
      <c r="B7" s="1" t="s">
        <v>185</v>
      </c>
      <c r="C7" s="1" t="s">
        <v>186</v>
      </c>
      <c r="D7" s="1" t="s">
        <v>187</v>
      </c>
      <c r="E7" s="1" t="s">
        <v>188</v>
      </c>
      <c r="F7" s="1" t="s">
        <v>160</v>
      </c>
      <c r="G7" s="1" t="s">
        <v>144</v>
      </c>
      <c r="H7" s="1" t="s">
        <v>145</v>
      </c>
      <c r="I7" s="1" t="s">
        <v>189</v>
      </c>
      <c r="J7" s="1" t="s">
        <v>30</v>
      </c>
      <c r="K7" s="1" t="s">
        <v>190</v>
      </c>
      <c r="L7" s="1" t="s">
        <v>190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151</v>
      </c>
      <c r="R7" s="1" t="s">
        <v>191</v>
      </c>
      <c r="S7" s="1" t="s">
        <v>153</v>
      </c>
      <c r="T7" s="1" t="s">
        <v>154</v>
      </c>
      <c r="U7" s="1" t="s">
        <v>155</v>
      </c>
    </row>
    <row r="8" s="1" customFormat="1" spans="1:21">
      <c r="A8" s="3">
        <v>17915579579</v>
      </c>
      <c r="B8" s="1" t="s">
        <v>185</v>
      </c>
      <c r="C8" s="1" t="s">
        <v>192</v>
      </c>
      <c r="D8" s="1" t="s">
        <v>193</v>
      </c>
      <c r="E8" s="1" t="s">
        <v>194</v>
      </c>
      <c r="F8" s="1" t="s">
        <v>160</v>
      </c>
      <c r="G8" s="1" t="s">
        <v>144</v>
      </c>
      <c r="H8" s="1" t="s">
        <v>145</v>
      </c>
      <c r="I8" s="1" t="s">
        <v>195</v>
      </c>
      <c r="J8" s="1" t="s">
        <v>30</v>
      </c>
      <c r="K8" s="1" t="s">
        <v>196</v>
      </c>
      <c r="L8" s="1" t="s">
        <v>196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197</v>
      </c>
      <c r="S8" s="1" t="s">
        <v>153</v>
      </c>
      <c r="T8" s="1" t="s">
        <v>154</v>
      </c>
      <c r="U8" s="1" t="s">
        <v>155</v>
      </c>
    </row>
    <row r="9" s="1" customFormat="1" spans="1:21">
      <c r="A9" s="3">
        <v>17919849975</v>
      </c>
      <c r="B9" s="1" t="s">
        <v>198</v>
      </c>
      <c r="C9" s="1" t="s">
        <v>199</v>
      </c>
      <c r="D9" s="1" t="s">
        <v>200</v>
      </c>
      <c r="E9" s="1" t="s">
        <v>201</v>
      </c>
      <c r="F9" s="1" t="s">
        <v>160</v>
      </c>
      <c r="G9" s="1" t="s">
        <v>144</v>
      </c>
      <c r="H9" s="1" t="s">
        <v>145</v>
      </c>
      <c r="I9" s="1" t="s">
        <v>202</v>
      </c>
      <c r="J9" s="1" t="s">
        <v>30</v>
      </c>
      <c r="K9" s="1" t="s">
        <v>203</v>
      </c>
      <c r="L9" s="1" t="s">
        <v>203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151</v>
      </c>
      <c r="R9" s="1" t="s">
        <v>204</v>
      </c>
      <c r="S9" s="1" t="s">
        <v>153</v>
      </c>
      <c r="T9" s="1" t="s">
        <v>154</v>
      </c>
      <c r="U9" s="1" t="s">
        <v>155</v>
      </c>
    </row>
    <row r="10" s="1" customFormat="1" spans="1:21">
      <c r="A10" s="3">
        <v>17924786797</v>
      </c>
      <c r="B10" s="1" t="s">
        <v>143</v>
      </c>
      <c r="C10" s="1" t="s">
        <v>205</v>
      </c>
      <c r="D10" s="1" t="s">
        <v>206</v>
      </c>
      <c r="E10" s="1" t="s">
        <v>207</v>
      </c>
      <c r="F10" s="1" t="s">
        <v>160</v>
      </c>
      <c r="G10" s="1" t="s">
        <v>144</v>
      </c>
      <c r="H10" s="1" t="s">
        <v>145</v>
      </c>
      <c r="I10" s="1" t="s">
        <v>208</v>
      </c>
      <c r="J10" s="1" t="s">
        <v>30</v>
      </c>
      <c r="K10" s="1" t="s">
        <v>209</v>
      </c>
      <c r="L10" s="1" t="s">
        <v>209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151</v>
      </c>
      <c r="R10" s="1" t="s">
        <v>210</v>
      </c>
      <c r="S10" s="1" t="s">
        <v>153</v>
      </c>
      <c r="T10" s="1" t="s">
        <v>154</v>
      </c>
      <c r="U10" s="1" t="s">
        <v>155</v>
      </c>
    </row>
    <row r="11" s="1" customFormat="1" spans="1:21">
      <c r="A11" s="3">
        <v>17925436416</v>
      </c>
      <c r="B11" s="1" t="s">
        <v>143</v>
      </c>
      <c r="C11" s="1" t="s">
        <v>211</v>
      </c>
      <c r="D11" s="1" t="s">
        <v>212</v>
      </c>
      <c r="E11" s="1" t="s">
        <v>213</v>
      </c>
      <c r="F11" s="1" t="s">
        <v>160</v>
      </c>
      <c r="G11" s="1" t="s">
        <v>144</v>
      </c>
      <c r="H11" s="1" t="s">
        <v>145</v>
      </c>
      <c r="I11" s="1" t="s">
        <v>214</v>
      </c>
      <c r="J11" s="1" t="s">
        <v>30</v>
      </c>
      <c r="K11" s="1" t="s">
        <v>215</v>
      </c>
      <c r="L11" s="1" t="s">
        <v>215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151</v>
      </c>
      <c r="R11" s="1" t="s">
        <v>216</v>
      </c>
      <c r="S11" s="1" t="s">
        <v>153</v>
      </c>
      <c r="T11" s="1" t="s">
        <v>154</v>
      </c>
      <c r="U11" s="1" t="s">
        <v>155</v>
      </c>
    </row>
    <row r="12" s="1" customFormat="1" spans="1:21">
      <c r="A12" s="3">
        <v>17925831871</v>
      </c>
      <c r="B12" s="1" t="s">
        <v>143</v>
      </c>
      <c r="C12" s="1" t="s">
        <v>217</v>
      </c>
      <c r="D12" s="1" t="s">
        <v>200</v>
      </c>
      <c r="E12" s="1" t="s">
        <v>218</v>
      </c>
      <c r="F12" s="1" t="s">
        <v>160</v>
      </c>
      <c r="G12" s="1" t="s">
        <v>144</v>
      </c>
      <c r="H12" s="1" t="s">
        <v>145</v>
      </c>
      <c r="I12" s="1" t="s">
        <v>219</v>
      </c>
      <c r="J12" s="1" t="s">
        <v>30</v>
      </c>
      <c r="K12" s="1" t="s">
        <v>220</v>
      </c>
      <c r="L12" s="1" t="s">
        <v>220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151</v>
      </c>
      <c r="R12" s="1" t="s">
        <v>221</v>
      </c>
      <c r="S12" s="1" t="s">
        <v>153</v>
      </c>
      <c r="T12" s="1" t="s">
        <v>154</v>
      </c>
      <c r="U12" s="1" t="s">
        <v>155</v>
      </c>
    </row>
    <row r="13" s="1" customFormat="1" spans="1:21">
      <c r="A13" s="3">
        <v>17926561505</v>
      </c>
      <c r="B13" s="1" t="s">
        <v>160</v>
      </c>
      <c r="C13" s="1" t="s">
        <v>222</v>
      </c>
      <c r="D13" s="1" t="s">
        <v>223</v>
      </c>
      <c r="E13" s="1" t="s">
        <v>224</v>
      </c>
      <c r="F13" s="1" t="s">
        <v>160</v>
      </c>
      <c r="G13" s="1" t="s">
        <v>144</v>
      </c>
      <c r="H13" s="1" t="s">
        <v>145</v>
      </c>
      <c r="I13" s="1" t="s">
        <v>225</v>
      </c>
      <c r="J13" s="1" t="s">
        <v>30</v>
      </c>
      <c r="K13" s="1" t="s">
        <v>226</v>
      </c>
      <c r="L13" s="1" t="s">
        <v>226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151</v>
      </c>
      <c r="R13" s="1" t="s">
        <v>227</v>
      </c>
      <c r="S13" s="1" t="s">
        <v>153</v>
      </c>
      <c r="T13" s="1" t="s">
        <v>154</v>
      </c>
      <c r="U13" s="1" t="s">
        <v>155</v>
      </c>
    </row>
    <row r="14" s="1" customFormat="1" spans="1:21">
      <c r="A14" s="3">
        <v>17927274383</v>
      </c>
      <c r="B14" s="1" t="s">
        <v>160</v>
      </c>
      <c r="C14" s="1" t="s">
        <v>228</v>
      </c>
      <c r="D14" s="1" t="s">
        <v>229</v>
      </c>
      <c r="E14" s="1" t="s">
        <v>230</v>
      </c>
      <c r="F14" s="1" t="s">
        <v>160</v>
      </c>
      <c r="G14" s="1" t="s">
        <v>144</v>
      </c>
      <c r="H14" s="1" t="s">
        <v>145</v>
      </c>
      <c r="I14" s="1" t="s">
        <v>231</v>
      </c>
      <c r="J14" s="1" t="s">
        <v>30</v>
      </c>
      <c r="K14" s="1" t="s">
        <v>232</v>
      </c>
      <c r="L14" s="1" t="s">
        <v>232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151</v>
      </c>
      <c r="R14" s="1" t="s">
        <v>233</v>
      </c>
      <c r="S14" s="1" t="s">
        <v>153</v>
      </c>
      <c r="T14" s="1" t="s">
        <v>154</v>
      </c>
      <c r="U14" s="1" t="s">
        <v>155</v>
      </c>
    </row>
    <row r="15" s="1" customFormat="1" spans="1:21">
      <c r="A15" s="3">
        <v>17927509261</v>
      </c>
      <c r="B15" s="1" t="s">
        <v>160</v>
      </c>
      <c r="C15" s="1" t="s">
        <v>234</v>
      </c>
      <c r="D15" s="1" t="s">
        <v>235</v>
      </c>
      <c r="E15" s="1" t="s">
        <v>236</v>
      </c>
      <c r="F15" s="1" t="s">
        <v>160</v>
      </c>
      <c r="G15" s="1" t="s">
        <v>144</v>
      </c>
      <c r="H15" s="1" t="s">
        <v>145</v>
      </c>
      <c r="I15" s="1" t="s">
        <v>237</v>
      </c>
      <c r="J15" s="1" t="s">
        <v>30</v>
      </c>
      <c r="K15" s="1" t="s">
        <v>238</v>
      </c>
      <c r="L15" s="1" t="s">
        <v>238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151</v>
      </c>
      <c r="R15" s="1" t="s">
        <v>239</v>
      </c>
      <c r="S15" s="1" t="s">
        <v>153</v>
      </c>
      <c r="T15" s="1" t="s">
        <v>154</v>
      </c>
      <c r="U15" s="1" t="s">
        <v>155</v>
      </c>
    </row>
    <row r="16" s="1" customFormat="1" spans="1:21">
      <c r="A16" s="3">
        <v>17927790755</v>
      </c>
      <c r="B16" s="1" t="s">
        <v>160</v>
      </c>
      <c r="C16" s="1" t="s">
        <v>240</v>
      </c>
      <c r="D16" s="1" t="s">
        <v>241</v>
      </c>
      <c r="E16" s="1" t="s">
        <v>242</v>
      </c>
      <c r="F16" s="1" t="s">
        <v>160</v>
      </c>
      <c r="G16" s="1" t="s">
        <v>144</v>
      </c>
      <c r="H16" s="1" t="s">
        <v>145</v>
      </c>
      <c r="I16" s="1" t="s">
        <v>243</v>
      </c>
      <c r="J16" s="1" t="s">
        <v>30</v>
      </c>
      <c r="K16" s="1" t="s">
        <v>244</v>
      </c>
      <c r="L16" s="1" t="s">
        <v>244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151</v>
      </c>
      <c r="R16" s="1" t="s">
        <v>245</v>
      </c>
      <c r="S16" s="1" t="s">
        <v>153</v>
      </c>
      <c r="T16" s="1" t="s">
        <v>154</v>
      </c>
      <c r="U16" s="1" t="s">
        <v>155</v>
      </c>
    </row>
    <row r="17" s="1" customFormat="1" spans="1:21">
      <c r="A17" s="3">
        <v>17930731642</v>
      </c>
      <c r="B17" s="1" t="s">
        <v>160</v>
      </c>
      <c r="C17" s="1" t="s">
        <v>246</v>
      </c>
      <c r="D17" s="1" t="s">
        <v>241</v>
      </c>
      <c r="E17" s="1" t="s">
        <v>247</v>
      </c>
      <c r="F17" s="1" t="s">
        <v>160</v>
      </c>
      <c r="G17" s="1" t="s">
        <v>144</v>
      </c>
      <c r="H17" s="1" t="s">
        <v>145</v>
      </c>
      <c r="I17" s="1" t="s">
        <v>243</v>
      </c>
      <c r="J17" s="1" t="s">
        <v>30</v>
      </c>
      <c r="K17" s="1" t="s">
        <v>244</v>
      </c>
      <c r="L17" s="1" t="s">
        <v>244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151</v>
      </c>
      <c r="R17" s="1" t="s">
        <v>248</v>
      </c>
      <c r="S17" s="1" t="s">
        <v>153</v>
      </c>
      <c r="T17" s="1" t="s">
        <v>154</v>
      </c>
      <c r="U17" s="1" t="s">
        <v>155</v>
      </c>
    </row>
    <row r="18" s="1" customFormat="1" spans="1:21">
      <c r="A18" s="3">
        <v>17930998524</v>
      </c>
      <c r="B18" s="1" t="s">
        <v>160</v>
      </c>
      <c r="C18" s="1" t="s">
        <v>249</v>
      </c>
      <c r="D18" s="1" t="s">
        <v>250</v>
      </c>
      <c r="E18" s="1" t="s">
        <v>251</v>
      </c>
      <c r="F18" s="1" t="s">
        <v>160</v>
      </c>
      <c r="G18" s="1" t="s">
        <v>144</v>
      </c>
      <c r="H18" s="1" t="s">
        <v>145</v>
      </c>
      <c r="I18" s="1" t="s">
        <v>252</v>
      </c>
      <c r="J18" s="1" t="s">
        <v>30</v>
      </c>
      <c r="K18" s="1" t="s">
        <v>253</v>
      </c>
      <c r="L18" s="1" t="s">
        <v>253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151</v>
      </c>
      <c r="R18" s="1" t="s">
        <v>254</v>
      </c>
      <c r="S18" s="1" t="s">
        <v>153</v>
      </c>
      <c r="T18" s="1" t="s">
        <v>154</v>
      </c>
      <c r="U18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2022-05-17T02:11:47Z</dcterms:created>
  <dcterms:modified xsi:type="dcterms:W3CDTF">2022-05-17T02:16:58Z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5A36358BBC114DC6949374E1CEC299F0</vt:lpwstr>
  </property>
  <property fmtid="{D5CDD505-2E9C-101B-9397-08002B2CF9AE}" pid="3" name="KSOProductBuildVer">
    <vt:lpwstr>2052-11.1.0.11636</vt:lpwstr>
  </property>
</Properties>
</file>