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<sst xmlns="http://schemas.openxmlformats.org/spreadsheetml/2006/main" count="1398" uniqueCount="506">
  <si>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</si>
  <si>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</si>
  <si>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</si>
  <si>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</si>
  <si>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</si>
  <si>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</si>
  <si>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</si>
  <si>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</si>
  <si>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</si>
  <si>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</si>
  <si>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</si>
  <si>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</si>
  <si>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</si>
  <si>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</si>
  <si>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</si>
  <si>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</si>
  <si>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</si>
  <si>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</si>
  <si>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</si>
  <si>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</si>
  <si>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</si>
  <si>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</si>
  <si>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</si>
  <si>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</si>
  <si>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</si>
  <si>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17385045942	</t>
  </si>
  <si>
    <t>Ctrip</t>
  </si>
  <si>
    <t>正常</t>
  </si>
  <si>
    <t>[曼谷]皇都总统酒店(Royal President Bangkok)(37222344)</t>
  </si>
  <si>
    <t>双人床房&lt;不退款&gt;&lt;2人入住&gt;</t>
  </si>
  <si>
    <t>USD</t>
  </si>
  <si>
    <t>Bond/John</t>
  </si>
  <si>
    <t>CA5326220518USD</t>
  </si>
  <si>
    <t>未提现</t>
  </si>
  <si>
    <t>携程开票</t>
  </si>
  <si>
    <t xml:space="preserve">2421131	</t>
  </si>
  <si>
    <t xml:space="preserve">	</t>
  </si>
  <si>
    <t xml:space="preserve">17612354212	</t>
  </si>
  <si>
    <t>[杰克逊维尔]大学酒店(University Inn)(40082099)</t>
  </si>
  <si>
    <t>标准间1特大床吸烟&lt;不退款&gt;&lt;2人入住&gt;</t>
  </si>
  <si>
    <t>Spangler/Michael</t>
  </si>
  <si>
    <t xml:space="preserve">2459401	</t>
  </si>
  <si>
    <t xml:space="preserve">21648656	</t>
  </si>
  <si>
    <t xml:space="preserve">17618958596	</t>
  </si>
  <si>
    <t>[Kuala Kuantan]关丹凯悦酒店(Hyatt Regency Kuantan Resort)(37198089)</t>
  </si>
  <si>
    <t>特大床房&lt;不退款&gt;&lt;2人入住&gt;</t>
  </si>
  <si>
    <t>Ng/Saw Wen</t>
  </si>
  <si>
    <t xml:space="preserve">2460746	</t>
  </si>
  <si>
    <t xml:space="preserve">17647147893	</t>
  </si>
  <si>
    <t>海景双床房&lt;不退款&gt;&lt;2人入住&gt;</t>
  </si>
  <si>
    <t>ABD RAHMAN/MOHD RAPI</t>
  </si>
  <si>
    <t xml:space="preserve">2466203	</t>
  </si>
  <si>
    <t xml:space="preserve">17728574728	</t>
  </si>
  <si>
    <t>[费尔登]费尔登火箭客房酒店(Hotel Rocket Rooms Velden)(39678643)</t>
  </si>
  <si>
    <t>高级客房双人床&lt;2人入住&gt;&lt;不退款&gt;</t>
  </si>
  <si>
    <t>Feller/Florian,Belmer/Leonie Antonia</t>
  </si>
  <si>
    <t xml:space="preserve">2487520	</t>
  </si>
  <si>
    <t xml:space="preserve">EXPEDIA_1916310899	</t>
  </si>
  <si>
    <t xml:space="preserve">17762664360	</t>
  </si>
  <si>
    <t>[大西洋城]亚特兰大宫凡塔西度假酒店(FantaSea Resorts at Atlantic Palace)(39642196)</t>
  </si>
  <si>
    <t>工作室&lt;不退款&gt;&lt;2人入住&gt;</t>
  </si>
  <si>
    <t>Do/Yen</t>
  </si>
  <si>
    <t xml:space="preserve">2497883	</t>
  </si>
  <si>
    <t xml:space="preserve">EXP-1920252245	</t>
  </si>
  <si>
    <t xml:space="preserve">17768999754	</t>
  </si>
  <si>
    <t>[爱丁堡]十丘广场酒店(Ten Hill Place)(37201116)</t>
  </si>
  <si>
    <t>经典双人床房&lt;1&gt;&lt;早餐&gt;&lt;不退款&gt;&lt;2人入住&gt;</t>
  </si>
  <si>
    <t>Wilkie/Jane,Hughes/Brian</t>
  </si>
  <si>
    <t xml:space="preserve">096744	</t>
  </si>
  <si>
    <t xml:space="preserve">17796425713	</t>
  </si>
  <si>
    <t>[法兰克福]雷迪森法兰克福机场公园旅馆(Park Inn by Radisson Frankfurt Airport)(37224222)</t>
  </si>
  <si>
    <t>高级房&lt;不退款&gt;&lt;2人入住&gt;</t>
  </si>
  <si>
    <t>Koehler/Beate,Sellner/Lea</t>
  </si>
  <si>
    <t xml:space="preserve">2508289	</t>
  </si>
  <si>
    <t>取消</t>
  </si>
  <si>
    <t xml:space="preserve">17799667059	</t>
  </si>
  <si>
    <t>[米兰]米兰北部希尔顿花园酒店(Hilton Garden Inn Milan North)(37219355)</t>
  </si>
  <si>
    <t>标准双人房&lt;不退款&gt;&lt;2人入住&gt;</t>
  </si>
  <si>
    <t>Gori/Marco</t>
  </si>
  <si>
    <t xml:space="preserve">13417406	</t>
  </si>
  <si>
    <t xml:space="preserve">17826512946	</t>
  </si>
  <si>
    <t>[多伦多]费尔蒙特皇家约克酒店(Fairmont Royal York Hotel)(37197507)</t>
  </si>
  <si>
    <t>费尔蒙客房&lt;不退款&gt;&lt;2人入住&gt;</t>
  </si>
  <si>
    <t>Allard/Aaron</t>
  </si>
  <si>
    <t xml:space="preserve">6516263	</t>
  </si>
  <si>
    <t xml:space="preserve">17835406224	</t>
  </si>
  <si>
    <t>[波尔多]波尔多家庭酒店(La Maison Bord'Eaux)(39638762)</t>
  </si>
  <si>
    <t>豪华双人间&lt;不退款&gt;&lt;2人入住&gt;</t>
  </si>
  <si>
    <t>Anderson/Barbara K</t>
  </si>
  <si>
    <t xml:space="preserve">2521019	</t>
  </si>
  <si>
    <t xml:space="preserve">1930005738	</t>
  </si>
  <si>
    <t xml:space="preserve">17835464808	</t>
  </si>
  <si>
    <t>[纽约]纽约时代广场西希尔顿逸林酒店(Doubletree by Hilton New York Times Square West)(37195983)</t>
  </si>
  <si>
    <t>标准特大床房&lt;不退款&gt;&lt;2人入住&gt;</t>
  </si>
  <si>
    <t>Gibson/Timothy Walter</t>
  </si>
  <si>
    <t xml:space="preserve">92750241	</t>
  </si>
  <si>
    <t xml:space="preserve">17835591599	</t>
  </si>
  <si>
    <t>Titarenko/Natalia</t>
  </si>
  <si>
    <t xml:space="preserve">2521160	</t>
  </si>
  <si>
    <t xml:space="preserve">17842709932	</t>
  </si>
  <si>
    <t>[阿姆斯特丹]阿姆斯特丹南部NH酒店(NH Amsterdam Zuid)(37204980)</t>
  </si>
  <si>
    <t>标准房&lt;不退款&gt;&lt;2人入住&gt;</t>
  </si>
  <si>
    <t>ELMALDI /Laila</t>
  </si>
  <si>
    <t xml:space="preserve">17844217299	</t>
  </si>
  <si>
    <t>双床房&lt;不退款&gt;&lt;2人入住&gt;</t>
  </si>
  <si>
    <t>Mohd Nasir/Zuhrin</t>
  </si>
  <si>
    <t xml:space="preserve">2523853	</t>
  </si>
  <si>
    <t xml:space="preserve">17850040149	</t>
  </si>
  <si>
    <t>[哈默史密斯-富勒姆区]伦敦牧羊人布什多赛特酒店(Dorsett Shepherds Bush London)(37206742)</t>
  </si>
  <si>
    <t>行政三人房&lt;2人入住&gt;&lt;不退款&gt;</t>
  </si>
  <si>
    <t>Peaker/Ruth</t>
  </si>
  <si>
    <t xml:space="preserve">17863018746	</t>
  </si>
  <si>
    <t>[尤金]尤金市中心校园套房酒店(Campus Inn &amp; Suites Eugene Downtown)(40050090)</t>
  </si>
  <si>
    <t>豪华客房1张特大床&lt;不退款&gt;&lt;2人入住&gt;</t>
  </si>
  <si>
    <t>Jostad/Jeremy Martin</t>
  </si>
  <si>
    <t xml:space="preserve">13218626b0f83014cf	</t>
  </si>
  <si>
    <t xml:space="preserve">17871928927	</t>
  </si>
  <si>
    <t>[罗马]锡拉库萨瑞伊里酒店(Raeli Hotel Siracusa)(37241074)</t>
  </si>
  <si>
    <t>经济房&lt;不退款&gt;&lt;2人入住&gt;</t>
  </si>
  <si>
    <t>Cigna/Roberto gaetano</t>
  </si>
  <si>
    <t xml:space="preserve">2531497	</t>
  </si>
  <si>
    <t xml:space="preserve">17876355029	</t>
  </si>
  <si>
    <t>[巴厘岛]巴厘岛阿斯顿仓古海滩度假村(ASTON Canggu Beach Resort)(44793371)</t>
  </si>
  <si>
    <t>Cantere/Wendy,Cantere/Wendy</t>
  </si>
  <si>
    <t xml:space="preserve">17878188757	</t>
  </si>
  <si>
    <t>[吉尔福德]基尔弗德港口酒店(Guildford Harbour Hotel)(37201805)</t>
  </si>
  <si>
    <t>Davies/Charlotte</t>
  </si>
  <si>
    <t xml:space="preserve">2533017	</t>
  </si>
  <si>
    <t xml:space="preserve">9403SD066152	</t>
  </si>
  <si>
    <t xml:space="preserve">17884101508	</t>
  </si>
  <si>
    <t>[Boxworth]温德姆华美达剑桥酒店(Ramada by Wyndham Cambridge)(39036390)</t>
  </si>
  <si>
    <t>Juggins/Darren</t>
  </si>
  <si>
    <t xml:space="preserve">2534727	</t>
  </si>
  <si>
    <t xml:space="preserve">17889876329	</t>
  </si>
  <si>
    <t>Diallo/Aicha Anna</t>
  </si>
  <si>
    <t xml:space="preserve">17891738346	</t>
  </si>
  <si>
    <t>[佩斯基耶拉博罗梅奥]格言酒店(Hotel Maxim)(46065974)</t>
  </si>
  <si>
    <t>Rini/Emmanuel</t>
  </si>
  <si>
    <t xml:space="preserve">2537441	</t>
  </si>
  <si>
    <t xml:space="preserve">17892036944	</t>
  </si>
  <si>
    <t>[塞弗塞德]迈阿密海滩瑟福塞德万豪居家酒店(Residence Inn by Marriott Miami Beach Surfside)(39057144)</t>
  </si>
  <si>
    <t>特大床一室房&lt;2人入住&gt;&lt;IBU黄金会员专享&gt;&lt;不退款&gt;</t>
  </si>
  <si>
    <t>Molina Perez/Alejandra Aylen</t>
  </si>
  <si>
    <t xml:space="preserve">2537680	</t>
  </si>
  <si>
    <t xml:space="preserve">7738978	</t>
  </si>
  <si>
    <t xml:space="preserve">17896025018	</t>
  </si>
  <si>
    <t>[华沙]华沙丽晶酒店(Regent Warsaw Hotel)(37200477)</t>
  </si>
  <si>
    <t>豪华双人床房&lt;不退款&gt;&lt;2人入住&gt;</t>
  </si>
  <si>
    <t>Michalak/Damian</t>
  </si>
  <si>
    <t xml:space="preserve">17896588765	</t>
  </si>
  <si>
    <t>[Braga]万隆皇家酒店(ÉL Royale Hotel Bandung)(37225844)</t>
  </si>
  <si>
    <t>康达泰一室房&lt;不退款&gt;&lt;2人入住&gt;</t>
  </si>
  <si>
    <t>Amaranggana/Smita,Amaranggana/Smita,Amaranggana/Smita</t>
  </si>
  <si>
    <t xml:space="preserve">2539486	</t>
  </si>
  <si>
    <t xml:space="preserve">778742	</t>
  </si>
  <si>
    <t xml:space="preserve">17902363799	</t>
  </si>
  <si>
    <t>[穆瓦萨克]木林德莫阿萨克酒店(Le Moulin de Moissac Hotel &amp; Spa)(46580505)</t>
  </si>
  <si>
    <t>高级双人床房&lt;不退款&gt;&lt;2人入住&gt;</t>
  </si>
  <si>
    <t>GOURDIER /Jerome</t>
  </si>
  <si>
    <t xml:space="preserve">17908197867	</t>
  </si>
  <si>
    <t>Rensen/Larissa,Garms/Celine</t>
  </si>
  <si>
    <t xml:space="preserve">2543379	</t>
  </si>
  <si>
    <t xml:space="preserve">17913004994	</t>
  </si>
  <si>
    <t>[俾斯麦]丽笙俾斯麦酒店(Radisson Hotel Bismarck)(37206178)</t>
  </si>
  <si>
    <t>客房(大床)&lt;不退款&gt;&lt;2人入住&gt;</t>
  </si>
  <si>
    <t>Senger/Kirstyn A</t>
  </si>
  <si>
    <t xml:space="preserve">2544659	</t>
  </si>
  <si>
    <t xml:space="preserve">64116356	</t>
  </si>
  <si>
    <t xml:space="preserve">17913181205	</t>
  </si>
  <si>
    <t>Zlotnik Chavez/Ethel,Munoz Delaye/Jose Luis</t>
  </si>
  <si>
    <t xml:space="preserve">6536965	</t>
  </si>
  <si>
    <t xml:space="preserve">17914525951	</t>
  </si>
  <si>
    <t>[迪拜]迪拜希尔顿逸林酒店 - 商务湾(DoubleTree by Hilton Dubai - Business Bay)(37257363)</t>
  </si>
  <si>
    <t>哈利法塔景豪华特大床房&lt;早餐&gt;&lt;不退款&gt;&lt;2人入住&gt;</t>
  </si>
  <si>
    <t>MA/QUANQING</t>
  </si>
  <si>
    <t xml:space="preserve">3263713860	</t>
  </si>
  <si>
    <t xml:space="preserve">17919131259	</t>
  </si>
  <si>
    <t>[班达楠榜]阿斯顿楠榜城市酒店(ASTON Lampung City Hotel)(40740696)</t>
  </si>
  <si>
    <t>xiang/mei</t>
  </si>
  <si>
    <t xml:space="preserve">2546709	</t>
  </si>
  <si>
    <t xml:space="preserve">17920102665	</t>
  </si>
  <si>
    <t>[埃奇韦尔]伦敦北华美达酒店(Ramada London North)(39034382)</t>
  </si>
  <si>
    <t>标准双床房&lt;不退款&gt;&lt;2人入住&gt;</t>
  </si>
  <si>
    <t>Compton/Mark</t>
  </si>
  <si>
    <t xml:space="preserve">2547138	</t>
  </si>
  <si>
    <t xml:space="preserve">17921173760	</t>
  </si>
  <si>
    <t>[巴尼奥莱]瑞兹达酒店(Hotel Reseda)(37219298)</t>
  </si>
  <si>
    <t>LAKEHAL/Elodie</t>
  </si>
  <si>
    <t xml:space="preserve">17927658797	</t>
  </si>
  <si>
    <t>[巨港]阿斯顿巨港及会议中心酒店(ASTON Palembang Hotel &amp; Conference Center)(39034444)</t>
  </si>
  <si>
    <t>豪华房&lt;不退款&gt;&lt;2人入住&gt;</t>
  </si>
  <si>
    <t>QIN/HUAQIANG</t>
  </si>
  <si>
    <t xml:space="preserve">17930112727	</t>
  </si>
  <si>
    <t>[三宝垄]黄金城市会议酒店(GOLDEN CITY HOTEL AND CONVENTION CENTRE)(40617546)</t>
  </si>
  <si>
    <t>yuliah/Ika</t>
  </si>
  <si>
    <t xml:space="preserve">2549630	</t>
  </si>
  <si>
    <t xml:space="preserve">17930233932	</t>
  </si>
  <si>
    <t>ARDIAN/NICO</t>
  </si>
  <si>
    <t xml:space="preserve">17931157383	</t>
  </si>
  <si>
    <t>[平昌郡]平昌温德姆华美达酒店&amp;套房(Ramada Hotel &amp; Suites by Wyndham Gangwon Pyeongchang)(44696080)</t>
  </si>
  <si>
    <t>皇家套房&lt;2人入住&gt;&lt;不退款&gt;</t>
  </si>
  <si>
    <t>SEO/HOJUNG</t>
  </si>
  <si>
    <t xml:space="preserve">17931736399	</t>
  </si>
  <si>
    <t>[坤甸]坤甸金色郁金香酒店(Golden Tulip Pontianak)(37220952)</t>
  </si>
  <si>
    <t>高级大号床房&lt;不退款&gt;&lt;2人入住&gt;</t>
  </si>
  <si>
    <t>MARLIE/ALVIN LEONARDO</t>
  </si>
  <si>
    <t xml:space="preserve">17931809380	</t>
  </si>
  <si>
    <t>[大西洋滩]一片海洋度假酒店及水疗中心(One Ocean Resort and Spa)(39613656)</t>
  </si>
  <si>
    <t>豪华客房1张特大床（景观）&lt;不退款&gt;&lt;2人入住&gt;</t>
  </si>
  <si>
    <t>Williams/Daniel</t>
  </si>
  <si>
    <t xml:space="preserve">51296SD233098	</t>
  </si>
  <si>
    <t xml:space="preserve">17932105453	</t>
  </si>
  <si>
    <t>[首尔]驿三新罗舒泰酒店(Shilla Stay Yeoksam)(38635700)</t>
  </si>
  <si>
    <t>Jeong/Yunsik</t>
  </si>
  <si>
    <t xml:space="preserve">2550545	</t>
  </si>
  <si>
    <t xml:space="preserve">17933197159	</t>
  </si>
  <si>
    <t>Le Sueur/Anthony</t>
  </si>
  <si>
    <t xml:space="preserve">2551241	</t>
  </si>
  <si>
    <t xml:space="preserve">9403SD068349	</t>
  </si>
  <si>
    <t xml:space="preserve">17933232967	</t>
  </si>
  <si>
    <t>[班加罗尔]班加罗尔拉利特阿肖克酒店(The Lalit Ashok Bangalore Hotel)(37205217)</t>
  </si>
  <si>
    <t>Balasubramaniam/Karrthikk</t>
  </si>
  <si>
    <t xml:space="preserve">2551267	</t>
  </si>
  <si>
    <t xml:space="preserve">RZ-1942058678	</t>
  </si>
  <si>
    <t>，</t>
  </si>
  <si>
    <t>A220518093857481</t>
  </si>
  <si>
    <t>USD / HKD 当前参考汇率: 7.84951</t>
  </si>
  <si>
    <t>总计： 7720 USD/
60598.22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</si>
  <si>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</si>
  <si>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</si>
  <si>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</si>
  <si>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</si>
  <si>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</si>
  <si>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</si>
  <si>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</si>
  <si>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</si>
  <si>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</si>
  <si>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</si>
  <si>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</si>
  <si>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</si>
  <si>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</si>
  <si>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</si>
  <si>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</si>
  <si>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</si>
  <si>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</si>
  <si>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</si>
  <si>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</si>
  <si>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2551267</t>
  </si>
  <si>
    <t>班加罗尔拉利特阿肖克酒店</t>
  </si>
  <si>
    <t>Balasubramaniam Karrthikk</t>
  </si>
  <si>
    <t>2022-05-15</t>
  </si>
  <si>
    <t>退房日周结</t>
  </si>
  <si>
    <t>639.67</t>
  </si>
  <si>
    <t>94.00</t>
  </si>
  <si>
    <t>0</t>
  </si>
  <si>
    <t>0.00</t>
  </si>
  <si>
    <t>携程盛景国际直连</t>
  </si>
  <si>
    <t>01.010677</t>
  </si>
  <si>
    <t>2022-05-14 18:35:54</t>
  </si>
  <si>
    <t>否</t>
  </si>
  <si>
    <t>汇智国际旅游发展有限公司</t>
  </si>
  <si>
    <t>直连</t>
  </si>
  <si>
    <t>2551241</t>
  </si>
  <si>
    <t>吉尔福德海港酒店</t>
  </si>
  <si>
    <t>Le Sueur Anthony</t>
  </si>
  <si>
    <t>1027.56</t>
  </si>
  <si>
    <t>151.00</t>
  </si>
  <si>
    <t>2022-05-14 18:22:52</t>
  </si>
  <si>
    <t>2550545</t>
  </si>
  <si>
    <t>驿三新罗舒泰酒店</t>
  </si>
  <si>
    <t>Jeong Yunsik</t>
  </si>
  <si>
    <t>1000.34</t>
  </si>
  <si>
    <t>147.00</t>
  </si>
  <si>
    <t>2022-05-14 10:01:59</t>
  </si>
  <si>
    <t>2550306</t>
  </si>
  <si>
    <t>同一海洋温泉度假酒店</t>
  </si>
  <si>
    <t>Williams Daniel</t>
  </si>
  <si>
    <t>2572.29</t>
  </si>
  <si>
    <t>378.00</t>
  </si>
  <si>
    <t>2022-05-14 04:42:12</t>
  </si>
  <si>
    <t>2550250</t>
  </si>
  <si>
    <t>坤甸金色郁金香酒店</t>
  </si>
  <si>
    <t>MARLIE ALVIN LEONARDO</t>
  </si>
  <si>
    <t>489.96</t>
  </si>
  <si>
    <t>72.00</t>
  </si>
  <si>
    <t>2022-05-14 02:24:07</t>
  </si>
  <si>
    <t>2022-05-13</t>
  </si>
  <si>
    <t>2549997</t>
  </si>
  <si>
    <t>平昌华美达酒店&amp;套房</t>
  </si>
  <si>
    <t>SEO HOJUNG</t>
  </si>
  <si>
    <t>1142.80</t>
  </si>
  <si>
    <t>168.00</t>
  </si>
  <si>
    <t>2022-05-13 21:57:06</t>
  </si>
  <si>
    <t>2549650</t>
  </si>
  <si>
    <t>阿斯顿巨港及会议中心酒店</t>
  </si>
  <si>
    <t>ARDIAN NICO</t>
  </si>
  <si>
    <t>197.27</t>
  </si>
  <si>
    <t>29.00</t>
  </si>
  <si>
    <t>2022-05-13 18:14:42</t>
  </si>
  <si>
    <t>2549630</t>
  </si>
  <si>
    <t>黄金城市会议酒店</t>
  </si>
  <si>
    <t>yuliah Ika</t>
  </si>
  <si>
    <t>571.40</t>
  </si>
  <si>
    <t>84.00</t>
  </si>
  <si>
    <t>2022-05-13 18:02:07</t>
  </si>
  <si>
    <t>2549384</t>
  </si>
  <si>
    <t>QIN HUAQIANG</t>
  </si>
  <si>
    <t>489.77</t>
  </si>
  <si>
    <t>2022-05-13 15:41:59</t>
  </si>
  <si>
    <t>2022-05-12</t>
  </si>
  <si>
    <t>2547510</t>
  </si>
  <si>
    <t>瑞兹达酒店</t>
  </si>
  <si>
    <t>LAKEHAL Elodie</t>
  </si>
  <si>
    <t>417.71</t>
  </si>
  <si>
    <t>62.00</t>
  </si>
  <si>
    <t>2022-05-12 04:48:52</t>
  </si>
  <si>
    <t>2022-05-11</t>
  </si>
  <si>
    <t>2547138</t>
  </si>
  <si>
    <t>伦敦北华美达酒店</t>
  </si>
  <si>
    <t>Compton Mark</t>
  </si>
  <si>
    <t>1161.02</t>
  </si>
  <si>
    <t>172.00</t>
  </si>
  <si>
    <t>2022-05-11 18:57:20</t>
  </si>
  <si>
    <t>2546709</t>
  </si>
  <si>
    <t>阿斯顿楠榜城市酒店</t>
  </si>
  <si>
    <t>xiang mei</t>
  </si>
  <si>
    <t>195.75</t>
  </si>
  <si>
    <t>2022-05-11 13:42:16</t>
  </si>
  <si>
    <t>2022-05-10</t>
  </si>
  <si>
    <t>2545431</t>
  </si>
  <si>
    <t>迪拜希尔顿逸林酒店 - 商务湾</t>
  </si>
  <si>
    <t>MA QUANQING</t>
  </si>
  <si>
    <t>2482.27</t>
  </si>
  <si>
    <t>368.00</t>
  </si>
  <si>
    <t>2022-05-10 16:10:10</t>
  </si>
  <si>
    <t>2544809</t>
  </si>
  <si>
    <t>费尔蒙特皇家约克酒店</t>
  </si>
  <si>
    <t>Zlotnik Chavez Ethel,Munoz Delaye Jose Luis</t>
  </si>
  <si>
    <t>1861.70</t>
  </si>
  <si>
    <t>276.00</t>
  </si>
  <si>
    <t>2022-05-10 07:00:01</t>
  </si>
  <si>
    <t>2544659</t>
  </si>
  <si>
    <t>丽笙俾斯麦酒店</t>
  </si>
  <si>
    <t>Senger Kirstyn A</t>
  </si>
  <si>
    <t>795.00</t>
  </si>
  <si>
    <t>119.00</t>
  </si>
  <si>
    <t>2022-05-10 00:58:40</t>
  </si>
  <si>
    <t>2022-05-07</t>
  </si>
  <si>
    <t>2541604</t>
  </si>
  <si>
    <t>木林德莫阿萨克酒店</t>
  </si>
  <si>
    <t>GOURDIER Jerome</t>
  </si>
  <si>
    <t>754.92</t>
  </si>
  <si>
    <t>113.00</t>
  </si>
  <si>
    <t>2022-05-07 18:13:51</t>
  </si>
  <si>
    <t>2022-05-06</t>
  </si>
  <si>
    <t>2539486</t>
  </si>
  <si>
    <t>庞赫加尔皇家大酒店</t>
  </si>
  <si>
    <t>Amaranggana Smita,Amaranggana Smita,Amaranggana Smita</t>
  </si>
  <si>
    <t>640.19</t>
  </si>
  <si>
    <t>96.00</t>
  </si>
  <si>
    <t>2022-05-06 10:50:21</t>
  </si>
  <si>
    <t>2539143</t>
  </si>
  <si>
    <t>华沙丽晶酒店</t>
  </si>
  <si>
    <t>Michalak Damian</t>
  </si>
  <si>
    <t>569.79</t>
  </si>
  <si>
    <t>86.00</t>
  </si>
  <si>
    <t>2022-05-06 00:03:37</t>
  </si>
  <si>
    <t>2022-05-05</t>
  </si>
  <si>
    <t>2537680</t>
  </si>
  <si>
    <t>瑟福塞德迈阿密海滩居家酒店</t>
  </si>
  <si>
    <t>Molina Perez Alejandra Aylen</t>
  </si>
  <si>
    <t>2650.20</t>
  </si>
  <si>
    <t>400.00</t>
  </si>
  <si>
    <t>2022-05-05 06:18:02</t>
  </si>
  <si>
    <t>2022-05-04</t>
  </si>
  <si>
    <t>2537441</t>
  </si>
  <si>
    <t>马克西姆酒店</t>
  </si>
  <si>
    <t>Rini Emmanuel</t>
  </si>
  <si>
    <t>2165.88</t>
  </si>
  <si>
    <t>327.00</t>
  </si>
  <si>
    <t>2022-05-04 23:37:48</t>
  </si>
  <si>
    <t>2022-05-03</t>
  </si>
  <si>
    <t>2534727</t>
  </si>
  <si>
    <t>温德姆华美达剑桥酒店</t>
  </si>
  <si>
    <t>Juggins Darren</t>
  </si>
  <si>
    <t>423.78</t>
  </si>
  <si>
    <t>64.00</t>
  </si>
  <si>
    <t>2022-05-03 00:57:13</t>
  </si>
  <si>
    <t>2022-05-02</t>
  </si>
  <si>
    <t>2533017</t>
  </si>
  <si>
    <t>Davies Charlotte</t>
  </si>
  <si>
    <t>2787.65</t>
  </si>
  <si>
    <t>421.00</t>
  </si>
  <si>
    <t>2022-05-02 01:24:29</t>
  </si>
  <si>
    <t>2022-05-01</t>
  </si>
  <si>
    <t>2532404</t>
  </si>
  <si>
    <t>巴厘岛阿斯顿仓古海滩度假村</t>
  </si>
  <si>
    <t>Cantere Wendy,Cantere Wendy</t>
  </si>
  <si>
    <t>437.02</t>
  </si>
  <si>
    <t>66.00</t>
  </si>
  <si>
    <t>2022-05-01 15:10:51</t>
  </si>
  <si>
    <t>2022-04-30</t>
  </si>
  <si>
    <t>2531497</t>
  </si>
  <si>
    <t>锡拉库扎酒店</t>
  </si>
  <si>
    <t>Cigna Roberto gaetano</t>
  </si>
  <si>
    <t>734.99</t>
  </si>
  <si>
    <t>111.00</t>
  </si>
  <si>
    <t>2022-04-30 22:09:55</t>
  </si>
  <si>
    <t>2022-04-29</t>
  </si>
  <si>
    <t>2528725</t>
  </si>
  <si>
    <t>尤金市中心坎帕斯套房酒店</t>
  </si>
  <si>
    <t>Jostad Jeremy Martin</t>
  </si>
  <si>
    <t>1619.82</t>
  </si>
  <si>
    <t>244.00</t>
  </si>
  <si>
    <t>2022-04-29 06:04:40</t>
  </si>
  <si>
    <t>2022-04-26</t>
  </si>
  <si>
    <t>2525619</t>
  </si>
  <si>
    <t>伦敦牧羊人布什多赛特酒店</t>
  </si>
  <si>
    <t>Peaker Ruth</t>
  </si>
  <si>
    <t>1123.88</t>
  </si>
  <si>
    <t>171.00</t>
  </si>
  <si>
    <t>2022-04-26 15:10:23</t>
  </si>
  <si>
    <t>2022-04-25</t>
  </si>
  <si>
    <t>2523853</t>
  </si>
  <si>
    <t>关丹凯悦酒店</t>
  </si>
  <si>
    <t>Mohd Nasir Zuhrin</t>
  </si>
  <si>
    <t>1087.39</t>
  </si>
  <si>
    <t>167.00</t>
  </si>
  <si>
    <t>2022-04-25 10:36:01</t>
  </si>
  <si>
    <t>2022-04-24</t>
  </si>
  <si>
    <t>2523143</t>
  </si>
  <si>
    <t>阿姆斯特丹南部NH酒店</t>
  </si>
  <si>
    <t>ELMALDI Laila</t>
  </si>
  <si>
    <t>1498.59</t>
  </si>
  <si>
    <t>230.00</t>
  </si>
  <si>
    <t>2022-04-24 18:10:16</t>
  </si>
  <si>
    <t>2022-04-23</t>
  </si>
  <si>
    <t>2521056</t>
  </si>
  <si>
    <t>纽约时代广场西希尔顿逸林酒店</t>
  </si>
  <si>
    <t>Gibson Timothy Walter</t>
  </si>
  <si>
    <t>1322.67</t>
  </si>
  <si>
    <t>203.00</t>
  </si>
  <si>
    <t>2022-04-23 02:20:46</t>
  </si>
  <si>
    <t>2521019</t>
  </si>
  <si>
    <t>波尔多家庭酒店</t>
  </si>
  <si>
    <t>Anderson Barbara K</t>
  </si>
  <si>
    <t>3581.72</t>
  </si>
  <si>
    <t>554.00</t>
  </si>
  <si>
    <t>2022-04-23 01:43:47</t>
  </si>
  <si>
    <t>2022-04-20</t>
  </si>
  <si>
    <t>2519147</t>
  </si>
  <si>
    <t>Allard Aaron</t>
  </si>
  <si>
    <t>1563.55</t>
  </si>
  <si>
    <t>2022-04-20 22:35:31</t>
  </si>
  <si>
    <t>2022-04-14</t>
  </si>
  <si>
    <t>2510606</t>
  </si>
  <si>
    <t>米兰北部希尔顿花园酒店</t>
  </si>
  <si>
    <t>Gori Marco</t>
  </si>
  <si>
    <t>657.35</t>
  </si>
  <si>
    <t>103.00</t>
  </si>
  <si>
    <t>2022-04-14 14:32:36</t>
  </si>
  <si>
    <t>2022-04-05</t>
  </si>
  <si>
    <t>2499106</t>
  </si>
  <si>
    <t>十丘广场贝斯特韦斯特高级精选酒店</t>
  </si>
  <si>
    <t>Wilkie Jane,Hughes Brian</t>
  </si>
  <si>
    <t>1333.00</t>
  </si>
  <si>
    <t>209.00</t>
  </si>
  <si>
    <t>2022-04-05 23:08:34</t>
  </si>
  <si>
    <t>2497883</t>
  </si>
  <si>
    <t>幻多奇大西洋宫度假村</t>
  </si>
  <si>
    <t>Do Yen</t>
  </si>
  <si>
    <t>3227.27</t>
  </si>
  <si>
    <t>506.00</t>
  </si>
  <si>
    <t>2022-04-05 04:44:44</t>
  </si>
  <si>
    <t>2022-03-29</t>
  </si>
  <si>
    <t>2487520</t>
  </si>
  <si>
    <t>费尔登火箭客房酒店</t>
  </si>
  <si>
    <t>Feller Florian,Belmer Leonie Antonia</t>
  </si>
  <si>
    <t>3499.80</t>
  </si>
  <si>
    <t>548.00</t>
  </si>
  <si>
    <t>2022-03-29 02:24:49</t>
  </si>
  <si>
    <t>2022-03-14</t>
  </si>
  <si>
    <t>2466203</t>
  </si>
  <si>
    <t>ABD RAHMAN MOHD RAPI</t>
  </si>
  <si>
    <t>952.86</t>
  </si>
  <si>
    <t>150.00</t>
  </si>
  <si>
    <t>2022-03-14 14:32:57</t>
  </si>
  <si>
    <t>2022-03-11</t>
  </si>
  <si>
    <t>2460746</t>
  </si>
  <si>
    <t>Ng Saw Wen</t>
  </si>
  <si>
    <t>2304.96</t>
  </si>
  <si>
    <t>364.00</t>
  </si>
  <si>
    <t>2022-03-11 00:16:16</t>
  </si>
  <si>
    <t>2022-03-10</t>
  </si>
  <si>
    <t>2459401</t>
  </si>
  <si>
    <t>大学酒店</t>
  </si>
  <si>
    <t>Spangler Michael</t>
  </si>
  <si>
    <t>392.60</t>
  </si>
  <si>
    <t>2022-03-10 12:17:01</t>
  </si>
  <si>
    <t>2022-02-17</t>
  </si>
  <si>
    <t>2421131</t>
  </si>
  <si>
    <t>皇都总统酒店</t>
  </si>
  <si>
    <t>Bond John</t>
  </si>
  <si>
    <t>381.11</t>
  </si>
  <si>
    <t>60.00</t>
  </si>
  <si>
    <t>2022-02-17 20:46:25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</si>
</sst>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44695</v>
      </c>
      <c r="G2" s="6">
        <v>44696</v>
      </c>
      <c r="H2" s="4">
        <v>1</v>
      </c>
      <c r="I2" s="4">
        <v>1</v>
      </c>
      <c r="J2" s="4">
        <v>1</v>
      </c>
      <c r="K2" s="4" t="s">
        <v>30</v>
      </c>
      <c r="L2" s="4">
        <v>60</v>
      </c>
      <c r="M2" s="4">
        <v>60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44609</v>
      </c>
      <c r="S2" s="6">
        <v>44699</v>
      </c>
      <c r="T2" s="4" t="s">
        <v>34</v>
      </c>
      <c r="U2" s="4">
        <v>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44695</v>
      </c>
      <c r="G3" s="6">
        <v>44696</v>
      </c>
      <c r="H3" s="4">
        <v>1</v>
      </c>
      <c r="I3" s="4">
        <v>1</v>
      </c>
      <c r="J3" s="4">
        <v>1</v>
      </c>
      <c r="K3" s="4" t="s">
        <v>30</v>
      </c>
      <c r="L3" s="4">
        <v>62</v>
      </c>
      <c r="M3" s="4">
        <v>62</v>
      </c>
      <c r="N3" s="4" t="s">
        <v>40</v>
      </c>
      <c r="O3" s="4" t="s">
        <v>32</v>
      </c>
      <c r="P3" s="4" t="s">
        <v>33</v>
      </c>
      <c r="Q3" s="4">
        <v>0</v>
      </c>
      <c r="R3" s="7">
        <v>44630</v>
      </c>
      <c r="S3" s="6">
        <v>44699</v>
      </c>
      <c r="T3" s="4" t="s">
        <v>34</v>
      </c>
      <c r="U3" s="4">
        <v>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44694</v>
      </c>
      <c r="G4" s="6">
        <v>44696</v>
      </c>
      <c r="H4" s="4">
        <v>2</v>
      </c>
      <c r="I4" s="4">
        <v>2</v>
      </c>
      <c r="J4" s="4">
        <v>4</v>
      </c>
      <c r="K4" s="4" t="s">
        <v>30</v>
      </c>
      <c r="L4" s="4">
        <v>364</v>
      </c>
      <c r="M4" s="4">
        <v>364</v>
      </c>
      <c r="N4" s="4" t="s">
        <v>46</v>
      </c>
      <c r="O4" s="4" t="s">
        <v>32</v>
      </c>
      <c r="P4" s="4" t="s">
        <v>33</v>
      </c>
      <c r="Q4" s="4">
        <v>0</v>
      </c>
      <c r="R4" s="7">
        <v>44631</v>
      </c>
      <c r="S4" s="6">
        <v>44699</v>
      </c>
      <c r="T4" s="4" t="s">
        <v>34</v>
      </c>
      <c r="U4" s="4">
        <v>364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44</v>
      </c>
      <c r="E5" s="4" t="s">
        <v>49</v>
      </c>
      <c r="F5" s="6">
        <v>44695</v>
      </c>
      <c r="G5" s="6">
        <v>44696</v>
      </c>
      <c r="H5" s="4">
        <v>1</v>
      </c>
      <c r="I5" s="4">
        <v>1</v>
      </c>
      <c r="J5" s="4">
        <v>1</v>
      </c>
      <c r="K5" s="4" t="s">
        <v>30</v>
      </c>
      <c r="L5" s="4">
        <v>150</v>
      </c>
      <c r="M5" s="4">
        <v>150</v>
      </c>
      <c r="N5" s="4" t="s">
        <v>50</v>
      </c>
      <c r="O5" s="4" t="s">
        <v>32</v>
      </c>
      <c r="P5" s="4" t="s">
        <v>33</v>
      </c>
      <c r="Q5" s="4">
        <v>0</v>
      </c>
      <c r="R5" s="7">
        <v>44634</v>
      </c>
      <c r="S5" s="6">
        <v>44699</v>
      </c>
      <c r="T5" s="4" t="s">
        <v>34</v>
      </c>
      <c r="U5" s="4">
        <v>150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44694</v>
      </c>
      <c r="G6" s="6">
        <v>44696</v>
      </c>
      <c r="H6" s="4">
        <v>1</v>
      </c>
      <c r="I6" s="4">
        <v>2</v>
      </c>
      <c r="J6" s="4">
        <v>2</v>
      </c>
      <c r="K6" s="4" t="s">
        <v>30</v>
      </c>
      <c r="L6" s="4">
        <v>548</v>
      </c>
      <c r="M6" s="4">
        <v>548</v>
      </c>
      <c r="N6" s="4" t="s">
        <v>55</v>
      </c>
      <c r="O6" s="4" t="s">
        <v>32</v>
      </c>
      <c r="P6" s="4" t="s">
        <v>33</v>
      </c>
      <c r="Q6" s="4">
        <v>0</v>
      </c>
      <c r="R6" s="7">
        <v>44649</v>
      </c>
      <c r="S6" s="6">
        <v>44699</v>
      </c>
      <c r="T6" s="4" t="s">
        <v>34</v>
      </c>
      <c r="U6" s="4">
        <v>548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44694</v>
      </c>
      <c r="G7" s="6">
        <v>44696</v>
      </c>
      <c r="H7" s="4">
        <v>1</v>
      </c>
      <c r="I7" s="4">
        <v>2</v>
      </c>
      <c r="J7" s="4">
        <v>2</v>
      </c>
      <c r="K7" s="4" t="s">
        <v>30</v>
      </c>
      <c r="L7" s="4">
        <v>506</v>
      </c>
      <c r="M7" s="4">
        <v>506</v>
      </c>
      <c r="N7" s="4" t="s">
        <v>61</v>
      </c>
      <c r="O7" s="4" t="s">
        <v>32</v>
      </c>
      <c r="P7" s="4" t="s">
        <v>33</v>
      </c>
      <c r="Q7" s="4">
        <v>0</v>
      </c>
      <c r="R7" s="7">
        <v>44656</v>
      </c>
      <c r="S7" s="6">
        <v>44699</v>
      </c>
      <c r="T7" s="4" t="s">
        <v>34</v>
      </c>
      <c r="U7" s="4">
        <v>506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44695</v>
      </c>
      <c r="G8" s="6">
        <v>44696</v>
      </c>
      <c r="H8" s="4">
        <v>1</v>
      </c>
      <c r="I8" s="4">
        <v>1</v>
      </c>
      <c r="J8" s="4">
        <v>1</v>
      </c>
      <c r="K8" s="4" t="s">
        <v>30</v>
      </c>
      <c r="L8" s="4">
        <v>209</v>
      </c>
      <c r="M8" s="4">
        <v>209</v>
      </c>
      <c r="N8" s="4" t="s">
        <v>67</v>
      </c>
      <c r="O8" s="4" t="s">
        <v>32</v>
      </c>
      <c r="P8" s="4" t="s">
        <v>33</v>
      </c>
      <c r="Q8" s="4">
        <v>0</v>
      </c>
      <c r="R8" s="7">
        <v>44656</v>
      </c>
      <c r="S8" s="6">
        <v>44699</v>
      </c>
      <c r="T8" s="4" t="s">
        <v>34</v>
      </c>
      <c r="U8" s="4">
        <v>209</v>
      </c>
      <c r="V8" s="4">
        <v>0</v>
      </c>
      <c r="W8" s="4">
        <v>0</v>
      </c>
      <c r="X8" s="4" t="s">
        <v>36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44695</v>
      </c>
      <c r="G9" s="6">
        <v>44696</v>
      </c>
      <c r="H9" s="4">
        <v>1</v>
      </c>
      <c r="I9" s="4">
        <v>1</v>
      </c>
      <c r="J9" s="4">
        <v>1</v>
      </c>
      <c r="K9" s="4" t="s">
        <v>30</v>
      </c>
      <c r="L9" s="4">
        <v>123</v>
      </c>
      <c r="M9" s="4">
        <v>123</v>
      </c>
      <c r="N9" s="4" t="s">
        <v>72</v>
      </c>
      <c r="O9" s="4" t="s">
        <v>32</v>
      </c>
      <c r="P9" s="4" t="s">
        <v>33</v>
      </c>
      <c r="Q9" s="4">
        <v>0</v>
      </c>
      <c r="R9" s="7">
        <v>44664</v>
      </c>
      <c r="S9" s="6">
        <v>44699</v>
      </c>
      <c r="T9" s="4" t="s">
        <v>34</v>
      </c>
      <c r="U9" s="4">
        <v>123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74</v>
      </c>
      <c r="D10" s="4" t="s">
        <v>70</v>
      </c>
      <c r="E10" s="4" t="s">
        <v>71</v>
      </c>
      <c r="F10" s="6">
        <v>44695</v>
      </c>
      <c r="G10" s="6">
        <v>44696</v>
      </c>
      <c r="H10" s="4">
        <v>1</v>
      </c>
      <c r="I10" s="4">
        <v>1</v>
      </c>
      <c r="J10" s="4">
        <v>1</v>
      </c>
      <c r="K10" s="4" t="s">
        <v>30</v>
      </c>
      <c r="L10" s="4">
        <v>-123</v>
      </c>
      <c r="M10" s="4">
        <v>-123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44664</v>
      </c>
      <c r="S10" s="6">
        <v>44699</v>
      </c>
      <c r="T10" s="4" t="s">
        <v>34</v>
      </c>
      <c r="U10" s="4">
        <v>-123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44695</v>
      </c>
      <c r="G11" s="6">
        <v>44696</v>
      </c>
      <c r="H11" s="4">
        <v>1</v>
      </c>
      <c r="I11" s="4">
        <v>1</v>
      </c>
      <c r="J11" s="4">
        <v>1</v>
      </c>
      <c r="K11" s="4" t="s">
        <v>30</v>
      </c>
      <c r="L11" s="4">
        <v>103</v>
      </c>
      <c r="M11" s="4">
        <v>103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44665</v>
      </c>
      <c r="S11" s="6">
        <v>44699</v>
      </c>
      <c r="T11" s="4" t="s">
        <v>34</v>
      </c>
      <c r="U11" s="4">
        <v>103</v>
      </c>
      <c r="V11" s="4">
        <v>0</v>
      </c>
      <c r="W11" s="4">
        <v>0</v>
      </c>
      <c r="X11" s="4" t="s">
        <v>36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44695</v>
      </c>
      <c r="G12" s="6">
        <v>44696</v>
      </c>
      <c r="H12" s="4">
        <v>1</v>
      </c>
      <c r="I12" s="4">
        <v>1</v>
      </c>
      <c r="J12" s="4">
        <v>1</v>
      </c>
      <c r="K12" s="4" t="s">
        <v>30</v>
      </c>
      <c r="L12" s="4">
        <v>244</v>
      </c>
      <c r="M12" s="4">
        <v>244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44671</v>
      </c>
      <c r="S12" s="6">
        <v>44699</v>
      </c>
      <c r="T12" s="4" t="s">
        <v>34</v>
      </c>
      <c r="U12" s="4">
        <v>244</v>
      </c>
      <c r="V12" s="4">
        <v>0</v>
      </c>
      <c r="W12" s="4">
        <v>0</v>
      </c>
      <c r="X12" s="4" t="s">
        <v>36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44694</v>
      </c>
      <c r="G13" s="6">
        <v>44696</v>
      </c>
      <c r="H13" s="4">
        <v>1</v>
      </c>
      <c r="I13" s="4">
        <v>2</v>
      </c>
      <c r="J13" s="4">
        <v>2</v>
      </c>
      <c r="K13" s="4" t="s">
        <v>30</v>
      </c>
      <c r="L13" s="4">
        <v>554</v>
      </c>
      <c r="M13" s="4">
        <v>554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44674</v>
      </c>
      <c r="S13" s="6">
        <v>44699</v>
      </c>
      <c r="T13" s="4" t="s">
        <v>34</v>
      </c>
      <c r="U13" s="4">
        <v>554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44695</v>
      </c>
      <c r="G14" s="6">
        <v>44696</v>
      </c>
      <c r="H14" s="4">
        <v>1</v>
      </c>
      <c r="I14" s="4">
        <v>1</v>
      </c>
      <c r="J14" s="4">
        <v>1</v>
      </c>
      <c r="K14" s="4" t="s">
        <v>30</v>
      </c>
      <c r="L14" s="4">
        <v>203</v>
      </c>
      <c r="M14" s="4">
        <v>203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44674</v>
      </c>
      <c r="S14" s="6">
        <v>44699</v>
      </c>
      <c r="T14" s="4" t="s">
        <v>34</v>
      </c>
      <c r="U14" s="4">
        <v>203</v>
      </c>
      <c r="V14" s="4">
        <v>0</v>
      </c>
      <c r="W14" s="4">
        <v>0</v>
      </c>
      <c r="X14" s="4" t="s">
        <v>36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44695</v>
      </c>
      <c r="G15" s="6">
        <v>44696</v>
      </c>
      <c r="H15" s="4">
        <v>1</v>
      </c>
      <c r="I15" s="4">
        <v>1</v>
      </c>
      <c r="J15" s="4">
        <v>1</v>
      </c>
      <c r="K15" s="4" t="s">
        <v>30</v>
      </c>
      <c r="L15" s="4">
        <v>123</v>
      </c>
      <c r="M15" s="4">
        <v>123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44674</v>
      </c>
      <c r="S15" s="6">
        <v>44699</v>
      </c>
      <c r="T15" s="4" t="s">
        <v>34</v>
      </c>
      <c r="U15" s="4">
        <v>123</v>
      </c>
      <c r="V15" s="4">
        <v>0</v>
      </c>
      <c r="W15" s="4">
        <v>0</v>
      </c>
      <c r="X15" s="4" t="s">
        <v>98</v>
      </c>
      <c r="Y15" s="4" t="s">
        <v>36</v>
      </c>
    </row>
    <row r="16" s="4" customFormat="1" spans="1:25">
      <c r="A16" s="4" t="s">
        <v>96</v>
      </c>
      <c r="B16" s="4" t="s">
        <v>26</v>
      </c>
      <c r="C16" s="4" t="s">
        <v>74</v>
      </c>
      <c r="D16" s="4" t="s">
        <v>70</v>
      </c>
      <c r="E16" s="4" t="s">
        <v>71</v>
      </c>
      <c r="F16" s="6">
        <v>44695</v>
      </c>
      <c r="G16" s="6">
        <v>44696</v>
      </c>
      <c r="H16" s="4">
        <v>1</v>
      </c>
      <c r="I16" s="4">
        <v>1</v>
      </c>
      <c r="J16" s="4">
        <v>1</v>
      </c>
      <c r="K16" s="4" t="s">
        <v>30</v>
      </c>
      <c r="L16" s="4">
        <v>-123</v>
      </c>
      <c r="M16" s="4">
        <v>-123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44674</v>
      </c>
      <c r="S16" s="6">
        <v>44699</v>
      </c>
      <c r="T16" s="4" t="s">
        <v>34</v>
      </c>
      <c r="U16" s="4">
        <v>-123</v>
      </c>
      <c r="V16" s="4">
        <v>0</v>
      </c>
      <c r="W16" s="4">
        <v>0</v>
      </c>
      <c r="X16" s="4" t="s">
        <v>98</v>
      </c>
      <c r="Y16" s="4" t="s">
        <v>36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44694</v>
      </c>
      <c r="G17" s="6">
        <v>44696</v>
      </c>
      <c r="H17" s="4">
        <v>1</v>
      </c>
      <c r="I17" s="4">
        <v>2</v>
      </c>
      <c r="J17" s="4">
        <v>2</v>
      </c>
      <c r="K17" s="4" t="s">
        <v>30</v>
      </c>
      <c r="L17" s="4">
        <v>230</v>
      </c>
      <c r="M17" s="4">
        <v>230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44675</v>
      </c>
      <c r="S17" s="6">
        <v>44699</v>
      </c>
      <c r="T17" s="4" t="s">
        <v>34</v>
      </c>
      <c r="U17" s="4">
        <v>230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44</v>
      </c>
      <c r="E18" s="4" t="s">
        <v>104</v>
      </c>
      <c r="F18" s="6">
        <v>44695</v>
      </c>
      <c r="G18" s="6">
        <v>44696</v>
      </c>
      <c r="H18" s="4">
        <v>1</v>
      </c>
      <c r="I18" s="4">
        <v>1</v>
      </c>
      <c r="J18" s="4">
        <v>1</v>
      </c>
      <c r="K18" s="4" t="s">
        <v>30</v>
      </c>
      <c r="L18" s="4">
        <v>167</v>
      </c>
      <c r="M18" s="4">
        <v>167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44676</v>
      </c>
      <c r="S18" s="6">
        <v>44699</v>
      </c>
      <c r="T18" s="4" t="s">
        <v>34</v>
      </c>
      <c r="U18" s="4">
        <v>167</v>
      </c>
      <c r="V18" s="4">
        <v>0</v>
      </c>
      <c r="W18" s="4">
        <v>0</v>
      </c>
      <c r="X18" s="4" t="s">
        <v>106</v>
      </c>
      <c r="Y18" s="4" t="s">
        <v>36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44695</v>
      </c>
      <c r="G19" s="6">
        <v>44696</v>
      </c>
      <c r="H19" s="4">
        <v>1</v>
      </c>
      <c r="I19" s="4">
        <v>1</v>
      </c>
      <c r="J19" s="4">
        <v>1</v>
      </c>
      <c r="K19" s="4" t="s">
        <v>30</v>
      </c>
      <c r="L19" s="4">
        <v>171</v>
      </c>
      <c r="M19" s="4">
        <v>171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44677</v>
      </c>
      <c r="S19" s="6">
        <v>44699</v>
      </c>
      <c r="T19" s="4" t="s">
        <v>34</v>
      </c>
      <c r="U19" s="4">
        <v>171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44694</v>
      </c>
      <c r="G20" s="6">
        <v>44696</v>
      </c>
      <c r="H20" s="4">
        <v>1</v>
      </c>
      <c r="I20" s="4">
        <v>2</v>
      </c>
      <c r="J20" s="4">
        <v>2</v>
      </c>
      <c r="K20" s="4" t="s">
        <v>30</v>
      </c>
      <c r="L20" s="4">
        <v>244</v>
      </c>
      <c r="M20" s="4">
        <v>244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44680</v>
      </c>
      <c r="S20" s="6">
        <v>44699</v>
      </c>
      <c r="T20" s="4" t="s">
        <v>34</v>
      </c>
      <c r="U20" s="4">
        <v>244</v>
      </c>
      <c r="V20" s="4">
        <v>0</v>
      </c>
      <c r="W20" s="4">
        <v>0</v>
      </c>
      <c r="X20" s="4" t="s">
        <v>36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44695</v>
      </c>
      <c r="G21" s="6">
        <v>44696</v>
      </c>
      <c r="H21" s="4">
        <v>1</v>
      </c>
      <c r="I21" s="4">
        <v>1</v>
      </c>
      <c r="J21" s="4">
        <v>1</v>
      </c>
      <c r="K21" s="4" t="s">
        <v>30</v>
      </c>
      <c r="L21" s="4">
        <v>111</v>
      </c>
      <c r="M21" s="4">
        <v>111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44681</v>
      </c>
      <c r="S21" s="6">
        <v>44699</v>
      </c>
      <c r="T21" s="4" t="s">
        <v>34</v>
      </c>
      <c r="U21" s="4">
        <v>111</v>
      </c>
      <c r="V21" s="4">
        <v>0</v>
      </c>
      <c r="W21" s="4">
        <v>0</v>
      </c>
      <c r="X21" s="4" t="s">
        <v>120</v>
      </c>
      <c r="Y21" s="4" t="s">
        <v>36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71</v>
      </c>
      <c r="F22" s="6">
        <v>44694</v>
      </c>
      <c r="G22" s="6">
        <v>44696</v>
      </c>
      <c r="H22" s="4">
        <v>1</v>
      </c>
      <c r="I22" s="4">
        <v>2</v>
      </c>
      <c r="J22" s="4">
        <v>2</v>
      </c>
      <c r="K22" s="4" t="s">
        <v>30</v>
      </c>
      <c r="L22" s="4">
        <v>66</v>
      </c>
      <c r="M22" s="4">
        <v>66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44682</v>
      </c>
      <c r="S22" s="6">
        <v>44699</v>
      </c>
      <c r="T22" s="4" t="s">
        <v>34</v>
      </c>
      <c r="U22" s="4">
        <v>66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77</v>
      </c>
      <c r="F23" s="6">
        <v>44693</v>
      </c>
      <c r="G23" s="6">
        <v>44696</v>
      </c>
      <c r="H23" s="4">
        <v>1</v>
      </c>
      <c r="I23" s="4">
        <v>3</v>
      </c>
      <c r="J23" s="4">
        <v>3</v>
      </c>
      <c r="K23" s="4" t="s">
        <v>30</v>
      </c>
      <c r="L23" s="4">
        <v>421</v>
      </c>
      <c r="M23" s="4">
        <v>421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44683</v>
      </c>
      <c r="S23" s="6">
        <v>44699</v>
      </c>
      <c r="T23" s="4" t="s">
        <v>34</v>
      </c>
      <c r="U23" s="4">
        <v>421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29</v>
      </c>
      <c r="F24" s="6">
        <v>44695</v>
      </c>
      <c r="G24" s="6">
        <v>44696</v>
      </c>
      <c r="H24" s="4">
        <v>1</v>
      </c>
      <c r="I24" s="4">
        <v>1</v>
      </c>
      <c r="J24" s="4">
        <v>1</v>
      </c>
      <c r="K24" s="4" t="s">
        <v>30</v>
      </c>
      <c r="L24" s="4">
        <v>64</v>
      </c>
      <c r="M24" s="4">
        <v>64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44684</v>
      </c>
      <c r="S24" s="6">
        <v>44699</v>
      </c>
      <c r="T24" s="4" t="s">
        <v>34</v>
      </c>
      <c r="U24" s="4">
        <v>64</v>
      </c>
      <c r="V24" s="4">
        <v>0</v>
      </c>
      <c r="W24" s="4">
        <v>0</v>
      </c>
      <c r="X24" s="4" t="s">
        <v>132</v>
      </c>
      <c r="Y24" s="4" t="s">
        <v>36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70</v>
      </c>
      <c r="E25" s="4" t="s">
        <v>71</v>
      </c>
      <c r="F25" s="6">
        <v>44695</v>
      </c>
      <c r="G25" s="6">
        <v>44696</v>
      </c>
      <c r="H25" s="4">
        <v>1</v>
      </c>
      <c r="I25" s="4">
        <v>1</v>
      </c>
      <c r="J25" s="4">
        <v>1</v>
      </c>
      <c r="K25" s="4" t="s">
        <v>30</v>
      </c>
      <c r="L25" s="4">
        <v>120</v>
      </c>
      <c r="M25" s="4">
        <v>120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44685</v>
      </c>
      <c r="S25" s="6">
        <v>44699</v>
      </c>
      <c r="T25" s="4" t="s">
        <v>34</v>
      </c>
      <c r="U25" s="4">
        <v>120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133</v>
      </c>
      <c r="B26" s="4" t="s">
        <v>26</v>
      </c>
      <c r="C26" s="4" t="s">
        <v>74</v>
      </c>
      <c r="D26" s="4" t="s">
        <v>70</v>
      </c>
      <c r="E26" s="4" t="s">
        <v>71</v>
      </c>
      <c r="F26" s="6">
        <v>44695</v>
      </c>
      <c r="G26" s="6">
        <v>44696</v>
      </c>
      <c r="H26" s="4">
        <v>1</v>
      </c>
      <c r="I26" s="4">
        <v>1</v>
      </c>
      <c r="J26" s="4">
        <v>1</v>
      </c>
      <c r="K26" s="4" t="s">
        <v>30</v>
      </c>
      <c r="L26" s="4">
        <v>-120</v>
      </c>
      <c r="M26" s="4">
        <v>-120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44685</v>
      </c>
      <c r="S26" s="6">
        <v>44699</v>
      </c>
      <c r="T26" s="4" t="s">
        <v>34</v>
      </c>
      <c r="U26" s="4">
        <v>-120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104</v>
      </c>
      <c r="F27" s="6">
        <v>44693</v>
      </c>
      <c r="G27" s="6">
        <v>44696</v>
      </c>
      <c r="H27" s="4">
        <v>1</v>
      </c>
      <c r="I27" s="4">
        <v>3</v>
      </c>
      <c r="J27" s="4">
        <v>3</v>
      </c>
      <c r="K27" s="4" t="s">
        <v>30</v>
      </c>
      <c r="L27" s="4">
        <v>327</v>
      </c>
      <c r="M27" s="4">
        <v>327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44685</v>
      </c>
      <c r="S27" s="6">
        <v>44699</v>
      </c>
      <c r="T27" s="4" t="s">
        <v>34</v>
      </c>
      <c r="U27" s="4">
        <v>327</v>
      </c>
      <c r="V27" s="4">
        <v>0</v>
      </c>
      <c r="W27" s="4">
        <v>0</v>
      </c>
      <c r="X27" s="4" t="s">
        <v>138</v>
      </c>
      <c r="Y27" s="4" t="s">
        <v>36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44694</v>
      </c>
      <c r="G28" s="6">
        <v>44696</v>
      </c>
      <c r="H28" s="4">
        <v>1</v>
      </c>
      <c r="I28" s="4">
        <v>2</v>
      </c>
      <c r="J28" s="4">
        <v>2</v>
      </c>
      <c r="K28" s="4" t="s">
        <v>30</v>
      </c>
      <c r="L28" s="4">
        <v>400</v>
      </c>
      <c r="M28" s="4">
        <v>400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44686</v>
      </c>
      <c r="S28" s="6">
        <v>44699</v>
      </c>
      <c r="T28" s="4" t="s">
        <v>34</v>
      </c>
      <c r="U28" s="4">
        <v>400</v>
      </c>
      <c r="V28" s="4">
        <v>0</v>
      </c>
      <c r="W28" s="4">
        <v>0</v>
      </c>
      <c r="X28" s="4" t="s">
        <v>143</v>
      </c>
      <c r="Y28" s="4" t="s">
        <v>144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44695</v>
      </c>
      <c r="G29" s="6">
        <v>44696</v>
      </c>
      <c r="H29" s="4">
        <v>1</v>
      </c>
      <c r="I29" s="4">
        <v>1</v>
      </c>
      <c r="J29" s="4">
        <v>1</v>
      </c>
      <c r="K29" s="4" t="s">
        <v>30</v>
      </c>
      <c r="L29" s="4">
        <v>86</v>
      </c>
      <c r="M29" s="4">
        <v>86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44687</v>
      </c>
      <c r="S29" s="6">
        <v>44699</v>
      </c>
      <c r="T29" s="4" t="s">
        <v>34</v>
      </c>
      <c r="U29" s="4">
        <v>86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6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44695</v>
      </c>
      <c r="G30" s="6">
        <v>44696</v>
      </c>
      <c r="H30" s="4">
        <v>2</v>
      </c>
      <c r="I30" s="4">
        <v>1</v>
      </c>
      <c r="J30" s="4">
        <v>2</v>
      </c>
      <c r="K30" s="4" t="s">
        <v>30</v>
      </c>
      <c r="L30" s="4">
        <v>96</v>
      </c>
      <c r="M30" s="4">
        <v>96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44687</v>
      </c>
      <c r="S30" s="6">
        <v>44699</v>
      </c>
      <c r="T30" s="4" t="s">
        <v>34</v>
      </c>
      <c r="U30" s="4">
        <v>96</v>
      </c>
      <c r="V30" s="4">
        <v>0</v>
      </c>
      <c r="W30" s="4">
        <v>0</v>
      </c>
      <c r="X30" s="4" t="s">
        <v>153</v>
      </c>
      <c r="Y30" s="4">
        <v>778741</v>
      </c>
      <c r="Z30" s="4" t="s">
        <v>154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44695</v>
      </c>
      <c r="G31" s="6">
        <v>44696</v>
      </c>
      <c r="H31" s="4">
        <v>1</v>
      </c>
      <c r="I31" s="4">
        <v>1</v>
      </c>
      <c r="J31" s="4">
        <v>1</v>
      </c>
      <c r="K31" s="4" t="s">
        <v>30</v>
      </c>
      <c r="L31" s="4">
        <v>113</v>
      </c>
      <c r="M31" s="4">
        <v>113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44688</v>
      </c>
      <c r="S31" s="6">
        <v>44699</v>
      </c>
      <c r="T31" s="4" t="s">
        <v>34</v>
      </c>
      <c r="U31" s="4">
        <v>113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70</v>
      </c>
      <c r="E32" s="4" t="s">
        <v>71</v>
      </c>
      <c r="F32" s="6">
        <v>44695</v>
      </c>
      <c r="G32" s="6">
        <v>44696</v>
      </c>
      <c r="H32" s="4">
        <v>1</v>
      </c>
      <c r="I32" s="4">
        <v>1</v>
      </c>
      <c r="J32" s="4">
        <v>1</v>
      </c>
      <c r="K32" s="4" t="s">
        <v>30</v>
      </c>
      <c r="L32" s="4">
        <v>160</v>
      </c>
      <c r="M32" s="4">
        <v>160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44690</v>
      </c>
      <c r="S32" s="6">
        <v>44699</v>
      </c>
      <c r="T32" s="4" t="s">
        <v>34</v>
      </c>
      <c r="U32" s="4">
        <v>160</v>
      </c>
      <c r="V32" s="4">
        <v>0</v>
      </c>
      <c r="W32" s="4">
        <v>0</v>
      </c>
      <c r="X32" s="4" t="s">
        <v>161</v>
      </c>
      <c r="Y32" s="4" t="s">
        <v>36</v>
      </c>
    </row>
    <row r="33" s="4" customFormat="1" spans="1:25">
      <c r="A33" s="4" t="s">
        <v>159</v>
      </c>
      <c r="B33" s="4" t="s">
        <v>26</v>
      </c>
      <c r="C33" s="4" t="s">
        <v>74</v>
      </c>
      <c r="D33" s="4" t="s">
        <v>70</v>
      </c>
      <c r="E33" s="4" t="s">
        <v>71</v>
      </c>
      <c r="F33" s="6">
        <v>44695</v>
      </c>
      <c r="G33" s="6">
        <v>44696</v>
      </c>
      <c r="H33" s="4">
        <v>1</v>
      </c>
      <c r="I33" s="4">
        <v>1</v>
      </c>
      <c r="J33" s="4">
        <v>1</v>
      </c>
      <c r="K33" s="4" t="s">
        <v>30</v>
      </c>
      <c r="L33" s="4">
        <v>-160</v>
      </c>
      <c r="M33" s="4">
        <v>-160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44690</v>
      </c>
      <c r="S33" s="6">
        <v>44699</v>
      </c>
      <c r="T33" s="4" t="s">
        <v>34</v>
      </c>
      <c r="U33" s="4">
        <v>-160</v>
      </c>
      <c r="V33" s="4">
        <v>0</v>
      </c>
      <c r="W33" s="4">
        <v>0</v>
      </c>
      <c r="X33" s="4" t="s">
        <v>161</v>
      </c>
      <c r="Y33" s="4" t="s">
        <v>36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6">
        <v>44695</v>
      </c>
      <c r="G34" s="6">
        <v>44696</v>
      </c>
      <c r="H34" s="4">
        <v>1</v>
      </c>
      <c r="I34" s="4">
        <v>1</v>
      </c>
      <c r="J34" s="4">
        <v>1</v>
      </c>
      <c r="K34" s="4" t="s">
        <v>30</v>
      </c>
      <c r="L34" s="4">
        <v>119</v>
      </c>
      <c r="M34" s="4">
        <v>119</v>
      </c>
      <c r="N34" s="4" t="s">
        <v>165</v>
      </c>
      <c r="O34" s="4" t="s">
        <v>32</v>
      </c>
      <c r="P34" s="4" t="s">
        <v>33</v>
      </c>
      <c r="Q34" s="4">
        <v>0</v>
      </c>
      <c r="R34" s="7">
        <v>44691</v>
      </c>
      <c r="S34" s="6">
        <v>44699</v>
      </c>
      <c r="T34" s="4" t="s">
        <v>34</v>
      </c>
      <c r="U34" s="4">
        <v>119</v>
      </c>
      <c r="V34" s="4">
        <v>0</v>
      </c>
      <c r="W34" s="4">
        <v>0</v>
      </c>
      <c r="X34" s="4" t="s">
        <v>166</v>
      </c>
      <c r="Y34" s="4" t="s">
        <v>167</v>
      </c>
    </row>
    <row r="35" s="4" customFormat="1" spans="1:25">
      <c r="A35" s="4" t="s">
        <v>168</v>
      </c>
      <c r="B35" s="4" t="s">
        <v>26</v>
      </c>
      <c r="C35" s="4" t="s">
        <v>27</v>
      </c>
      <c r="D35" s="4" t="s">
        <v>81</v>
      </c>
      <c r="E35" s="4" t="s">
        <v>82</v>
      </c>
      <c r="F35" s="6">
        <v>44695</v>
      </c>
      <c r="G35" s="6">
        <v>44696</v>
      </c>
      <c r="H35" s="4">
        <v>1</v>
      </c>
      <c r="I35" s="4">
        <v>1</v>
      </c>
      <c r="J35" s="4">
        <v>1</v>
      </c>
      <c r="K35" s="4" t="s">
        <v>30</v>
      </c>
      <c r="L35" s="4">
        <v>276</v>
      </c>
      <c r="M35" s="4">
        <v>276</v>
      </c>
      <c r="N35" s="4" t="s">
        <v>169</v>
      </c>
      <c r="O35" s="4" t="s">
        <v>32</v>
      </c>
      <c r="P35" s="4" t="s">
        <v>33</v>
      </c>
      <c r="Q35" s="4">
        <v>0</v>
      </c>
      <c r="R35" s="7">
        <v>44691</v>
      </c>
      <c r="S35" s="6">
        <v>44699</v>
      </c>
      <c r="T35" s="4" t="s">
        <v>34</v>
      </c>
      <c r="U35" s="4">
        <v>276</v>
      </c>
      <c r="V35" s="4">
        <v>0</v>
      </c>
      <c r="W35" s="4">
        <v>0</v>
      </c>
      <c r="X35" s="4" t="s">
        <v>36</v>
      </c>
      <c r="Y35" s="4" t="s">
        <v>170</v>
      </c>
    </row>
    <row r="36" s="4" customFormat="1" spans="1:25">
      <c r="A36" s="4" t="s">
        <v>171</v>
      </c>
      <c r="B36" s="4" t="s">
        <v>26</v>
      </c>
      <c r="C36" s="4" t="s">
        <v>27</v>
      </c>
      <c r="D36" s="4" t="s">
        <v>172</v>
      </c>
      <c r="E36" s="4" t="s">
        <v>173</v>
      </c>
      <c r="F36" s="6">
        <v>44694</v>
      </c>
      <c r="G36" s="6">
        <v>44696</v>
      </c>
      <c r="H36" s="4">
        <v>1</v>
      </c>
      <c r="I36" s="4">
        <v>2</v>
      </c>
      <c r="J36" s="4">
        <v>2</v>
      </c>
      <c r="K36" s="4" t="s">
        <v>30</v>
      </c>
      <c r="L36" s="4">
        <v>368</v>
      </c>
      <c r="M36" s="4">
        <v>368</v>
      </c>
      <c r="N36" s="4" t="s">
        <v>174</v>
      </c>
      <c r="O36" s="4" t="s">
        <v>32</v>
      </c>
      <c r="P36" s="4" t="s">
        <v>33</v>
      </c>
      <c r="Q36" s="4">
        <v>0</v>
      </c>
      <c r="R36" s="7">
        <v>44691</v>
      </c>
      <c r="S36" s="6">
        <v>44699</v>
      </c>
      <c r="T36" s="4" t="s">
        <v>34</v>
      </c>
      <c r="U36" s="4">
        <v>368</v>
      </c>
      <c r="V36" s="4">
        <v>0</v>
      </c>
      <c r="W36" s="4">
        <v>0</v>
      </c>
      <c r="X36" s="4" t="s">
        <v>36</v>
      </c>
      <c r="Y36" s="4" t="s">
        <v>175</v>
      </c>
    </row>
    <row r="37" s="4" customFormat="1" spans="1:25">
      <c r="A37" s="4" t="s">
        <v>176</v>
      </c>
      <c r="B37" s="4" t="s">
        <v>26</v>
      </c>
      <c r="C37" s="4" t="s">
        <v>27</v>
      </c>
      <c r="D37" s="4" t="s">
        <v>177</v>
      </c>
      <c r="E37" s="4" t="s">
        <v>71</v>
      </c>
      <c r="F37" s="6">
        <v>44695</v>
      </c>
      <c r="G37" s="6">
        <v>44696</v>
      </c>
      <c r="H37" s="4">
        <v>1</v>
      </c>
      <c r="I37" s="4">
        <v>1</v>
      </c>
      <c r="J37" s="4">
        <v>1</v>
      </c>
      <c r="K37" s="4" t="s">
        <v>30</v>
      </c>
      <c r="L37" s="4">
        <v>29</v>
      </c>
      <c r="M37" s="4">
        <v>29</v>
      </c>
      <c r="N37" s="4" t="s">
        <v>178</v>
      </c>
      <c r="O37" s="4" t="s">
        <v>32</v>
      </c>
      <c r="P37" s="4" t="s">
        <v>33</v>
      </c>
      <c r="Q37" s="4">
        <v>0</v>
      </c>
      <c r="R37" s="7">
        <v>44692</v>
      </c>
      <c r="S37" s="6">
        <v>44699</v>
      </c>
      <c r="T37" s="4" t="s">
        <v>34</v>
      </c>
      <c r="U37" s="4">
        <v>29</v>
      </c>
      <c r="V37" s="4">
        <v>0</v>
      </c>
      <c r="W37" s="4">
        <v>0</v>
      </c>
      <c r="X37" s="4" t="s">
        <v>179</v>
      </c>
      <c r="Y37" s="4" t="s">
        <v>36</v>
      </c>
    </row>
    <row r="38" s="4" customFormat="1" spans="1:25">
      <c r="A38" s="4" t="s">
        <v>180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44694</v>
      </c>
      <c r="G38" s="6">
        <v>44696</v>
      </c>
      <c r="H38" s="4">
        <v>1</v>
      </c>
      <c r="I38" s="4">
        <v>2</v>
      </c>
      <c r="J38" s="4">
        <v>2</v>
      </c>
      <c r="K38" s="4" t="s">
        <v>30</v>
      </c>
      <c r="L38" s="4">
        <v>172</v>
      </c>
      <c r="M38" s="4">
        <v>172</v>
      </c>
      <c r="N38" s="4" t="s">
        <v>183</v>
      </c>
      <c r="O38" s="4" t="s">
        <v>32</v>
      </c>
      <c r="P38" s="4" t="s">
        <v>33</v>
      </c>
      <c r="Q38" s="4">
        <v>0</v>
      </c>
      <c r="R38" s="7">
        <v>44692</v>
      </c>
      <c r="S38" s="6">
        <v>44699</v>
      </c>
      <c r="T38" s="4" t="s">
        <v>34</v>
      </c>
      <c r="U38" s="4">
        <v>172</v>
      </c>
      <c r="V38" s="4">
        <v>0</v>
      </c>
      <c r="W38" s="4">
        <v>0</v>
      </c>
      <c r="X38" s="4" t="s">
        <v>184</v>
      </c>
      <c r="Y38" s="4" t="s">
        <v>36</v>
      </c>
    </row>
    <row r="39" s="4" customFormat="1" spans="1:25">
      <c r="A39" s="4" t="s">
        <v>185</v>
      </c>
      <c r="B39" s="4" t="s">
        <v>26</v>
      </c>
      <c r="C39" s="4" t="s">
        <v>27</v>
      </c>
      <c r="D39" s="4" t="s">
        <v>186</v>
      </c>
      <c r="E39" s="4" t="s">
        <v>29</v>
      </c>
      <c r="F39" s="6">
        <v>44695</v>
      </c>
      <c r="G39" s="6">
        <v>44696</v>
      </c>
      <c r="H39" s="4">
        <v>1</v>
      </c>
      <c r="I39" s="4">
        <v>1</v>
      </c>
      <c r="J39" s="4">
        <v>1</v>
      </c>
      <c r="K39" s="4" t="s">
        <v>30</v>
      </c>
      <c r="L39" s="4">
        <v>62</v>
      </c>
      <c r="M39" s="4">
        <v>62</v>
      </c>
      <c r="N39" s="4" t="s">
        <v>187</v>
      </c>
      <c r="O39" s="4" t="s">
        <v>32</v>
      </c>
      <c r="P39" s="4" t="s">
        <v>33</v>
      </c>
      <c r="Q39" s="4">
        <v>0</v>
      </c>
      <c r="R39" s="7">
        <v>44693</v>
      </c>
      <c r="S39" s="6">
        <v>44699</v>
      </c>
      <c r="T39" s="4" t="s">
        <v>34</v>
      </c>
      <c r="U39" s="4">
        <v>62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188</v>
      </c>
      <c r="B40" s="4" t="s">
        <v>26</v>
      </c>
      <c r="C40" s="4" t="s">
        <v>27</v>
      </c>
      <c r="D40" s="4" t="s">
        <v>189</v>
      </c>
      <c r="E40" s="4" t="s">
        <v>190</v>
      </c>
      <c r="F40" s="6">
        <v>44694</v>
      </c>
      <c r="G40" s="6">
        <v>44696</v>
      </c>
      <c r="H40" s="4">
        <v>1</v>
      </c>
      <c r="I40" s="4">
        <v>2</v>
      </c>
      <c r="J40" s="4">
        <v>2</v>
      </c>
      <c r="K40" s="4" t="s">
        <v>30</v>
      </c>
      <c r="L40" s="4">
        <v>72</v>
      </c>
      <c r="M40" s="4">
        <v>72</v>
      </c>
      <c r="N40" s="4" t="s">
        <v>191</v>
      </c>
      <c r="O40" s="4" t="s">
        <v>32</v>
      </c>
      <c r="P40" s="4" t="s">
        <v>33</v>
      </c>
      <c r="Q40" s="4">
        <v>0</v>
      </c>
      <c r="R40" s="7">
        <v>44694</v>
      </c>
      <c r="S40" s="6">
        <v>44699</v>
      </c>
      <c r="T40" s="4" t="s">
        <v>34</v>
      </c>
      <c r="U40" s="4">
        <v>72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192</v>
      </c>
      <c r="B41" s="4" t="s">
        <v>26</v>
      </c>
      <c r="C41" s="4" t="s">
        <v>27</v>
      </c>
      <c r="D41" s="4" t="s">
        <v>193</v>
      </c>
      <c r="E41" s="4" t="s">
        <v>71</v>
      </c>
      <c r="F41" s="6">
        <v>44694</v>
      </c>
      <c r="G41" s="6">
        <v>44696</v>
      </c>
      <c r="H41" s="4">
        <v>1</v>
      </c>
      <c r="I41" s="4">
        <v>2</v>
      </c>
      <c r="J41" s="4">
        <v>2</v>
      </c>
      <c r="K41" s="4" t="s">
        <v>30</v>
      </c>
      <c r="L41" s="4">
        <v>84</v>
      </c>
      <c r="M41" s="4">
        <v>84</v>
      </c>
      <c r="N41" s="4" t="s">
        <v>194</v>
      </c>
      <c r="O41" s="4" t="s">
        <v>32</v>
      </c>
      <c r="P41" s="4" t="s">
        <v>33</v>
      </c>
      <c r="Q41" s="4">
        <v>0</v>
      </c>
      <c r="R41" s="7">
        <v>44694</v>
      </c>
      <c r="S41" s="6">
        <v>44699</v>
      </c>
      <c r="T41" s="4" t="s">
        <v>34</v>
      </c>
      <c r="U41" s="4">
        <v>84</v>
      </c>
      <c r="V41" s="4">
        <v>0</v>
      </c>
      <c r="W41" s="4">
        <v>0</v>
      </c>
      <c r="X41" s="4" t="s">
        <v>195</v>
      </c>
      <c r="Y41" s="4" t="s">
        <v>36</v>
      </c>
    </row>
    <row r="42" s="4" customFormat="1" spans="1:25">
      <c r="A42" s="4" t="s">
        <v>196</v>
      </c>
      <c r="B42" s="4" t="s">
        <v>26</v>
      </c>
      <c r="C42" s="4" t="s">
        <v>27</v>
      </c>
      <c r="D42" s="4" t="s">
        <v>189</v>
      </c>
      <c r="E42" s="4" t="s">
        <v>190</v>
      </c>
      <c r="F42" s="6">
        <v>44695</v>
      </c>
      <c r="G42" s="6">
        <v>44696</v>
      </c>
      <c r="H42" s="4">
        <v>1</v>
      </c>
      <c r="I42" s="4">
        <v>1</v>
      </c>
      <c r="J42" s="4">
        <v>1</v>
      </c>
      <c r="K42" s="4" t="s">
        <v>30</v>
      </c>
      <c r="L42" s="4">
        <v>29</v>
      </c>
      <c r="M42" s="4">
        <v>29</v>
      </c>
      <c r="N42" s="4" t="s">
        <v>197</v>
      </c>
      <c r="O42" s="4" t="s">
        <v>32</v>
      </c>
      <c r="P42" s="4" t="s">
        <v>33</v>
      </c>
      <c r="Q42" s="4">
        <v>0</v>
      </c>
      <c r="R42" s="7">
        <v>44694</v>
      </c>
      <c r="S42" s="6">
        <v>44699</v>
      </c>
      <c r="T42" s="4" t="s">
        <v>34</v>
      </c>
      <c r="U42" s="4">
        <v>29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200</v>
      </c>
      <c r="F43" s="6">
        <v>44695</v>
      </c>
      <c r="G43" s="6">
        <v>44696</v>
      </c>
      <c r="H43" s="4">
        <v>1</v>
      </c>
      <c r="I43" s="4">
        <v>1</v>
      </c>
      <c r="J43" s="4">
        <v>1</v>
      </c>
      <c r="K43" s="4" t="s">
        <v>30</v>
      </c>
      <c r="L43" s="4">
        <v>168</v>
      </c>
      <c r="M43" s="4">
        <v>168</v>
      </c>
      <c r="N43" s="4" t="s">
        <v>201</v>
      </c>
      <c r="O43" s="4" t="s">
        <v>32</v>
      </c>
      <c r="P43" s="4" t="s">
        <v>33</v>
      </c>
      <c r="Q43" s="4">
        <v>0</v>
      </c>
      <c r="R43" s="7">
        <v>44694</v>
      </c>
      <c r="S43" s="6">
        <v>44699</v>
      </c>
      <c r="T43" s="4" t="s">
        <v>34</v>
      </c>
      <c r="U43" s="4">
        <v>168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202</v>
      </c>
      <c r="B44" s="4" t="s">
        <v>26</v>
      </c>
      <c r="C44" s="4" t="s">
        <v>27</v>
      </c>
      <c r="D44" s="4" t="s">
        <v>203</v>
      </c>
      <c r="E44" s="4" t="s">
        <v>204</v>
      </c>
      <c r="F44" s="6">
        <v>44695</v>
      </c>
      <c r="G44" s="6">
        <v>44696</v>
      </c>
      <c r="H44" s="4">
        <v>2</v>
      </c>
      <c r="I44" s="4">
        <v>1</v>
      </c>
      <c r="J44" s="4">
        <v>2</v>
      </c>
      <c r="K44" s="4" t="s">
        <v>30</v>
      </c>
      <c r="L44" s="4">
        <v>72</v>
      </c>
      <c r="M44" s="4">
        <v>72</v>
      </c>
      <c r="N44" s="4" t="s">
        <v>205</v>
      </c>
      <c r="O44" s="4" t="s">
        <v>32</v>
      </c>
      <c r="P44" s="4" t="s">
        <v>33</v>
      </c>
      <c r="Q44" s="4">
        <v>0</v>
      </c>
      <c r="R44" s="7">
        <v>44695</v>
      </c>
      <c r="S44" s="6">
        <v>44699</v>
      </c>
      <c r="T44" s="4" t="s">
        <v>34</v>
      </c>
      <c r="U44" s="4">
        <v>72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206</v>
      </c>
      <c r="B45" s="4" t="s">
        <v>26</v>
      </c>
      <c r="C45" s="4" t="s">
        <v>27</v>
      </c>
      <c r="D45" s="4" t="s">
        <v>207</v>
      </c>
      <c r="E45" s="4" t="s">
        <v>208</v>
      </c>
      <c r="F45" s="6">
        <v>44695</v>
      </c>
      <c r="G45" s="6">
        <v>44696</v>
      </c>
      <c r="H45" s="4">
        <v>1</v>
      </c>
      <c r="I45" s="4">
        <v>1</v>
      </c>
      <c r="J45" s="4">
        <v>1</v>
      </c>
      <c r="K45" s="4" t="s">
        <v>30</v>
      </c>
      <c r="L45" s="4">
        <v>378</v>
      </c>
      <c r="M45" s="4">
        <v>378</v>
      </c>
      <c r="N45" s="4" t="s">
        <v>209</v>
      </c>
      <c r="O45" s="4" t="s">
        <v>32</v>
      </c>
      <c r="P45" s="4" t="s">
        <v>33</v>
      </c>
      <c r="Q45" s="4">
        <v>0</v>
      </c>
      <c r="R45" s="7">
        <v>44695</v>
      </c>
      <c r="S45" s="6">
        <v>44699</v>
      </c>
      <c r="T45" s="4" t="s">
        <v>34</v>
      </c>
      <c r="U45" s="4">
        <v>378</v>
      </c>
      <c r="V45" s="4">
        <v>0</v>
      </c>
      <c r="W45" s="4">
        <v>0</v>
      </c>
      <c r="X45" s="4" t="s">
        <v>36</v>
      </c>
      <c r="Y45" s="4" t="s">
        <v>210</v>
      </c>
    </row>
    <row r="46" s="4" customFormat="1" spans="1:25">
      <c r="A46" s="4" t="s">
        <v>211</v>
      </c>
      <c r="B46" s="4" t="s">
        <v>26</v>
      </c>
      <c r="C46" s="4" t="s">
        <v>27</v>
      </c>
      <c r="D46" s="4" t="s">
        <v>212</v>
      </c>
      <c r="E46" s="4" t="s">
        <v>147</v>
      </c>
      <c r="F46" s="6">
        <v>44695</v>
      </c>
      <c r="G46" s="6">
        <v>44696</v>
      </c>
      <c r="H46" s="4">
        <v>1</v>
      </c>
      <c r="I46" s="4">
        <v>1</v>
      </c>
      <c r="J46" s="4">
        <v>1</v>
      </c>
      <c r="K46" s="4" t="s">
        <v>30</v>
      </c>
      <c r="L46" s="4">
        <v>147</v>
      </c>
      <c r="M46" s="4">
        <v>147</v>
      </c>
      <c r="N46" s="4" t="s">
        <v>213</v>
      </c>
      <c r="O46" s="4" t="s">
        <v>32</v>
      </c>
      <c r="P46" s="4" t="s">
        <v>33</v>
      </c>
      <c r="Q46" s="4">
        <v>0</v>
      </c>
      <c r="R46" s="7">
        <v>44695</v>
      </c>
      <c r="S46" s="6">
        <v>44699</v>
      </c>
      <c r="T46" s="4" t="s">
        <v>34</v>
      </c>
      <c r="U46" s="4">
        <v>147</v>
      </c>
      <c r="V46" s="4">
        <v>0</v>
      </c>
      <c r="W46" s="4">
        <v>0</v>
      </c>
      <c r="X46" s="4" t="s">
        <v>214</v>
      </c>
      <c r="Y46" s="4" t="s">
        <v>36</v>
      </c>
    </row>
    <row r="47" s="4" customFormat="1" spans="1:25">
      <c r="A47" s="4" t="s">
        <v>215</v>
      </c>
      <c r="B47" s="4" t="s">
        <v>26</v>
      </c>
      <c r="C47" s="4" t="s">
        <v>27</v>
      </c>
      <c r="D47" s="4" t="s">
        <v>125</v>
      </c>
      <c r="E47" s="4" t="s">
        <v>77</v>
      </c>
      <c r="F47" s="6">
        <v>44695</v>
      </c>
      <c r="G47" s="6">
        <v>44696</v>
      </c>
      <c r="H47" s="4">
        <v>1</v>
      </c>
      <c r="I47" s="4">
        <v>1</v>
      </c>
      <c r="J47" s="4">
        <v>1</v>
      </c>
      <c r="K47" s="4" t="s">
        <v>30</v>
      </c>
      <c r="L47" s="4">
        <v>151</v>
      </c>
      <c r="M47" s="4">
        <v>151</v>
      </c>
      <c r="N47" s="4" t="s">
        <v>216</v>
      </c>
      <c r="O47" s="4" t="s">
        <v>32</v>
      </c>
      <c r="P47" s="4" t="s">
        <v>33</v>
      </c>
      <c r="Q47" s="4">
        <v>0</v>
      </c>
      <c r="R47" s="7">
        <v>44695</v>
      </c>
      <c r="S47" s="6">
        <v>44699</v>
      </c>
      <c r="T47" s="4" t="s">
        <v>34</v>
      </c>
      <c r="U47" s="4">
        <v>151</v>
      </c>
      <c r="V47" s="4">
        <v>0</v>
      </c>
      <c r="W47" s="4">
        <v>0</v>
      </c>
      <c r="X47" s="4" t="s">
        <v>217</v>
      </c>
      <c r="Y47" s="4" t="s">
        <v>218</v>
      </c>
    </row>
    <row r="48" s="4" customFormat="1" spans="1:25">
      <c r="A48" s="4" t="s">
        <v>219</v>
      </c>
      <c r="B48" s="4" t="s">
        <v>26</v>
      </c>
      <c r="C48" s="4" t="s">
        <v>27</v>
      </c>
      <c r="D48" s="4" t="s">
        <v>220</v>
      </c>
      <c r="E48" s="4" t="s">
        <v>190</v>
      </c>
      <c r="F48" s="6">
        <v>44695</v>
      </c>
      <c r="G48" s="6">
        <v>44696</v>
      </c>
      <c r="H48" s="4">
        <v>1</v>
      </c>
      <c r="I48" s="4">
        <v>1</v>
      </c>
      <c r="J48" s="4">
        <v>1</v>
      </c>
      <c r="K48" s="4" t="s">
        <v>30</v>
      </c>
      <c r="L48" s="4">
        <v>94</v>
      </c>
      <c r="M48" s="4">
        <v>94</v>
      </c>
      <c r="N48" s="4" t="s">
        <v>221</v>
      </c>
      <c r="O48" s="4" t="s">
        <v>32</v>
      </c>
      <c r="P48" s="4" t="s">
        <v>33</v>
      </c>
      <c r="Q48" s="4">
        <v>0</v>
      </c>
      <c r="R48" s="7">
        <v>44695</v>
      </c>
      <c r="S48" s="6">
        <v>44699</v>
      </c>
      <c r="T48" s="4" t="s">
        <v>34</v>
      </c>
      <c r="U48" s="4">
        <v>94</v>
      </c>
      <c r="V48" s="4">
        <v>0</v>
      </c>
      <c r="W48" s="4">
        <v>0</v>
      </c>
      <c r="X48" s="4" t="s">
        <v>222</v>
      </c>
      <c r="Y48" s="4" t="s">
        <v>223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34" workbookViewId="0">
      <selection activeCell="A50" sqref="A50:A5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224</v>
      </c>
    </row>
    <row r="2" s="4" customFormat="1" spans="1:9">
      <c r="A2" s="5">
        <v>17385045942</v>
      </c>
      <c r="B2" s="6">
        <v>44695</v>
      </c>
      <c r="C2" s="6">
        <v>44696</v>
      </c>
      <c r="D2" s="4">
        <v>60</v>
      </c>
      <c r="E2" s="4" t="str">
        <f>VLOOKUP(A2,HOP!A:L,12,0)</f>
        <v>60.00</v>
      </c>
      <c r="F2" s="4" t="str">
        <f>VLOOKUP(A2,HOP!A:C,3,0)</f>
        <v>2421131</v>
      </c>
      <c r="G2" s="4">
        <f>D2-E2</f>
        <v>0</v>
      </c>
      <c r="H2" s="4" t="str">
        <f>$H$1&amp;F2</f>
        <v>，2421131</v>
      </c>
      <c r="I2" s="4" t="str">
        <f>VLOOKUP(A2,HOP!A:U,21,0)</f>
        <v>直连</v>
      </c>
    </row>
    <row r="3" s="4" customFormat="1" spans="1:9">
      <c r="A3" s="5">
        <v>17612354212</v>
      </c>
      <c r="B3" s="6">
        <v>44695</v>
      </c>
      <c r="C3" s="6">
        <v>44696</v>
      </c>
      <c r="D3" s="4">
        <v>62</v>
      </c>
      <c r="E3" s="4" t="str">
        <f>VLOOKUP(A3,HOP!A:L,12,0)</f>
        <v>62.00</v>
      </c>
      <c r="F3" s="4" t="str">
        <f>VLOOKUP(A3,HOP!A:C,3,0)</f>
        <v>2459401</v>
      </c>
      <c r="G3" s="4">
        <f t="shared" ref="G3:G44" si="0">D3-E3</f>
        <v>0</v>
      </c>
      <c r="H3" s="4" t="str">
        <f t="shared" ref="H3:H44" si="1">$H$1&amp;F3</f>
        <v>，2459401</v>
      </c>
      <c r="I3" s="4" t="str">
        <f>VLOOKUP(A3,HOP!A:U,21,0)</f>
        <v>直连</v>
      </c>
    </row>
    <row r="4" s="4" customFormat="1" spans="1:9">
      <c r="A4" s="5">
        <v>17618958596</v>
      </c>
      <c r="B4" s="6">
        <v>44694</v>
      </c>
      <c r="C4" s="6">
        <v>44696</v>
      </c>
      <c r="D4" s="4">
        <v>364</v>
      </c>
      <c r="E4" s="4" t="str">
        <f>VLOOKUP(A4,HOP!A:L,12,0)</f>
        <v>364.00</v>
      </c>
      <c r="F4" s="4" t="str">
        <f>VLOOKUP(A4,HOP!A:C,3,0)</f>
        <v>2460746</v>
      </c>
      <c r="G4" s="4">
        <f t="shared" si="0"/>
        <v>0</v>
      </c>
      <c r="H4" s="4" t="str">
        <f t="shared" si="1"/>
        <v>，2460746</v>
      </c>
      <c r="I4" s="4" t="str">
        <f>VLOOKUP(A4,HOP!A:U,21,0)</f>
        <v>直连</v>
      </c>
    </row>
    <row r="5" s="4" customFormat="1" spans="1:9">
      <c r="A5" s="5">
        <v>17647147893</v>
      </c>
      <c r="B5" s="6">
        <v>44695</v>
      </c>
      <c r="C5" s="6">
        <v>44696</v>
      </c>
      <c r="D5" s="4">
        <v>150</v>
      </c>
      <c r="E5" s="4" t="str">
        <f>VLOOKUP(A5,HOP!A:L,12,0)</f>
        <v>150.00</v>
      </c>
      <c r="F5" s="4" t="str">
        <f>VLOOKUP(A5,HOP!A:C,3,0)</f>
        <v>2466203</v>
      </c>
      <c r="G5" s="4">
        <f t="shared" si="0"/>
        <v>0</v>
      </c>
      <c r="H5" s="4" t="str">
        <f t="shared" si="1"/>
        <v>，2466203</v>
      </c>
      <c r="I5" s="4" t="str">
        <f>VLOOKUP(A5,HOP!A:U,21,0)</f>
        <v>直连</v>
      </c>
    </row>
    <row r="6" s="4" customFormat="1" spans="1:9">
      <c r="A6" s="5">
        <v>17728574728</v>
      </c>
      <c r="B6" s="6">
        <v>44694</v>
      </c>
      <c r="C6" s="6">
        <v>44696</v>
      </c>
      <c r="D6" s="4">
        <v>548</v>
      </c>
      <c r="E6" s="4" t="str">
        <f>VLOOKUP(A6,HOP!A:L,12,0)</f>
        <v>548.00</v>
      </c>
      <c r="F6" s="4" t="str">
        <f>VLOOKUP(A6,HOP!A:C,3,0)</f>
        <v>2487520</v>
      </c>
      <c r="G6" s="4">
        <f t="shared" si="0"/>
        <v>0</v>
      </c>
      <c r="H6" s="4" t="str">
        <f t="shared" si="1"/>
        <v>，2487520</v>
      </c>
      <c r="I6" s="4" t="str">
        <f>VLOOKUP(A6,HOP!A:U,21,0)</f>
        <v>直连</v>
      </c>
    </row>
    <row r="7" s="4" customFormat="1" spans="1:9">
      <c r="A7" s="5">
        <v>17762664360</v>
      </c>
      <c r="B7" s="6">
        <v>44694</v>
      </c>
      <c r="C7" s="6">
        <v>44696</v>
      </c>
      <c r="D7" s="4">
        <v>506</v>
      </c>
      <c r="E7" s="4" t="str">
        <f>VLOOKUP(A7,HOP!A:L,12,0)</f>
        <v>506.00</v>
      </c>
      <c r="F7" s="4" t="str">
        <f>VLOOKUP(A7,HOP!A:C,3,0)</f>
        <v>2497883</v>
      </c>
      <c r="G7" s="4">
        <f t="shared" si="0"/>
        <v>0</v>
      </c>
      <c r="H7" s="4" t="str">
        <f t="shared" si="1"/>
        <v>，2497883</v>
      </c>
      <c r="I7" s="4" t="str">
        <f>VLOOKUP(A7,HOP!A:U,21,0)</f>
        <v>直连</v>
      </c>
    </row>
    <row r="8" s="4" customFormat="1" spans="1:9">
      <c r="A8" s="5">
        <v>17768999754</v>
      </c>
      <c r="B8" s="6">
        <v>44695</v>
      </c>
      <c r="C8" s="6">
        <v>44696</v>
      </c>
      <c r="D8" s="4">
        <v>209</v>
      </c>
      <c r="E8" s="4" t="str">
        <f>VLOOKUP(A8,HOP!A:L,12,0)</f>
        <v>209.00</v>
      </c>
      <c r="F8" s="4" t="str">
        <f>VLOOKUP(A8,HOP!A:C,3,0)</f>
        <v>2499106</v>
      </c>
      <c r="G8" s="4">
        <f t="shared" si="0"/>
        <v>0</v>
      </c>
      <c r="H8" s="4" t="str">
        <f t="shared" si="1"/>
        <v>，2499106</v>
      </c>
      <c r="I8" s="4" t="str">
        <f>VLOOKUP(A8,HOP!A:U,21,0)</f>
        <v>直连</v>
      </c>
    </row>
    <row r="9" s="4" customFormat="1" hidden="1" spans="1:9">
      <c r="A9" s="5">
        <v>17796425713</v>
      </c>
      <c r="B9" s="6">
        <v>44695</v>
      </c>
      <c r="C9" s="6">
        <v>44696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17799667059</v>
      </c>
      <c r="B10" s="6">
        <v>44695</v>
      </c>
      <c r="C10" s="6">
        <v>44696</v>
      </c>
      <c r="D10" s="4">
        <v>103</v>
      </c>
      <c r="E10" s="4" t="str">
        <f>VLOOKUP(A10,HOP!A:L,12,0)</f>
        <v>103.00</v>
      </c>
      <c r="F10" s="4" t="str">
        <f>VLOOKUP(A10,HOP!A:C,3,0)</f>
        <v>2510606</v>
      </c>
      <c r="G10" s="4">
        <f t="shared" si="0"/>
        <v>0</v>
      </c>
      <c r="H10" s="4" t="str">
        <f t="shared" si="1"/>
        <v>，2510606</v>
      </c>
      <c r="I10" s="4" t="str">
        <f>VLOOKUP(A10,HOP!A:U,21,0)</f>
        <v>直连</v>
      </c>
    </row>
    <row r="11" s="4" customFormat="1" spans="1:9">
      <c r="A11" s="5">
        <v>17826512946</v>
      </c>
      <c r="B11" s="6">
        <v>44695</v>
      </c>
      <c r="C11" s="6">
        <v>44696</v>
      </c>
      <c r="D11" s="4">
        <v>244</v>
      </c>
      <c r="E11" s="4" t="str">
        <f>VLOOKUP(A11,HOP!A:L,12,0)</f>
        <v>244.00</v>
      </c>
      <c r="F11" s="4" t="str">
        <f>VLOOKUP(A11,HOP!A:C,3,0)</f>
        <v>2519147</v>
      </c>
      <c r="G11" s="4">
        <f t="shared" si="0"/>
        <v>0</v>
      </c>
      <c r="H11" s="4" t="str">
        <f t="shared" si="1"/>
        <v>，2519147</v>
      </c>
      <c r="I11" s="4" t="str">
        <f>VLOOKUP(A11,HOP!A:U,21,0)</f>
        <v>直连</v>
      </c>
    </row>
    <row r="12" s="4" customFormat="1" spans="1:9">
      <c r="A12" s="5">
        <v>17835406224</v>
      </c>
      <c r="B12" s="6">
        <v>44694</v>
      </c>
      <c r="C12" s="6">
        <v>44696</v>
      </c>
      <c r="D12" s="4">
        <v>554</v>
      </c>
      <c r="E12" s="4" t="str">
        <f>VLOOKUP(A12,HOP!A:L,12,0)</f>
        <v>554.00</v>
      </c>
      <c r="F12" s="4" t="str">
        <f>VLOOKUP(A12,HOP!A:C,3,0)</f>
        <v>2521019</v>
      </c>
      <c r="G12" s="4">
        <f t="shared" si="0"/>
        <v>0</v>
      </c>
      <c r="H12" s="4" t="str">
        <f t="shared" si="1"/>
        <v>，2521019</v>
      </c>
      <c r="I12" s="4" t="str">
        <f>VLOOKUP(A12,HOP!A:U,21,0)</f>
        <v>直连</v>
      </c>
    </row>
    <row r="13" s="4" customFormat="1" spans="1:9">
      <c r="A13" s="5">
        <v>17835464808</v>
      </c>
      <c r="B13" s="6">
        <v>44695</v>
      </c>
      <c r="C13" s="6">
        <v>44696</v>
      </c>
      <c r="D13" s="4">
        <v>203</v>
      </c>
      <c r="E13" s="4" t="str">
        <f>VLOOKUP(A13,HOP!A:L,12,0)</f>
        <v>203.00</v>
      </c>
      <c r="F13" s="4" t="str">
        <f>VLOOKUP(A13,HOP!A:C,3,0)</f>
        <v>2521056</v>
      </c>
      <c r="G13" s="4">
        <f t="shared" si="0"/>
        <v>0</v>
      </c>
      <c r="H13" s="4" t="str">
        <f t="shared" si="1"/>
        <v>，2521056</v>
      </c>
      <c r="I13" s="4" t="str">
        <f>VLOOKUP(A13,HOP!A:U,21,0)</f>
        <v>直连</v>
      </c>
    </row>
    <row r="14" s="4" customFormat="1" hidden="1" spans="1:9">
      <c r="A14" s="5">
        <v>17835591599</v>
      </c>
      <c r="B14" s="6">
        <v>44695</v>
      </c>
      <c r="C14" s="6">
        <v>44696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17842709932</v>
      </c>
      <c r="B15" s="6">
        <v>44694</v>
      </c>
      <c r="C15" s="6">
        <v>44696</v>
      </c>
      <c r="D15" s="4">
        <v>230</v>
      </c>
      <c r="E15" s="4" t="str">
        <f>VLOOKUP(A15,HOP!A:L,12,0)</f>
        <v>230.00</v>
      </c>
      <c r="F15" s="4" t="str">
        <f>VLOOKUP(A15,HOP!A:C,3,0)</f>
        <v>2523143</v>
      </c>
      <c r="G15" s="4">
        <f t="shared" si="0"/>
        <v>0</v>
      </c>
      <c r="H15" s="4" t="str">
        <f t="shared" si="1"/>
        <v>，2523143</v>
      </c>
      <c r="I15" s="4" t="str">
        <f>VLOOKUP(A15,HOP!A:U,21,0)</f>
        <v>直连</v>
      </c>
    </row>
    <row r="16" s="4" customFormat="1" spans="1:9">
      <c r="A16" s="5">
        <v>17844217299</v>
      </c>
      <c r="B16" s="6">
        <v>44695</v>
      </c>
      <c r="C16" s="6">
        <v>44696</v>
      </c>
      <c r="D16" s="4">
        <v>167</v>
      </c>
      <c r="E16" s="4" t="str">
        <f>VLOOKUP(A16,HOP!A:L,12,0)</f>
        <v>167.00</v>
      </c>
      <c r="F16" s="4" t="str">
        <f>VLOOKUP(A16,HOP!A:C,3,0)</f>
        <v>2523853</v>
      </c>
      <c r="G16" s="4">
        <f t="shared" si="0"/>
        <v>0</v>
      </c>
      <c r="H16" s="4" t="str">
        <f t="shared" si="1"/>
        <v>，2523853</v>
      </c>
      <c r="I16" s="4" t="str">
        <f>VLOOKUP(A16,HOP!A:U,21,0)</f>
        <v>直连</v>
      </c>
    </row>
    <row r="17" s="4" customFormat="1" spans="1:9">
      <c r="A17" s="5">
        <v>17850040149</v>
      </c>
      <c r="B17" s="6">
        <v>44695</v>
      </c>
      <c r="C17" s="6">
        <v>44696</v>
      </c>
      <c r="D17" s="4">
        <v>171</v>
      </c>
      <c r="E17" s="4" t="str">
        <f>VLOOKUP(A17,HOP!A:L,12,0)</f>
        <v>171.00</v>
      </c>
      <c r="F17" s="4" t="str">
        <f>VLOOKUP(A17,HOP!A:C,3,0)</f>
        <v>2525619</v>
      </c>
      <c r="G17" s="4">
        <f t="shared" si="0"/>
        <v>0</v>
      </c>
      <c r="H17" s="4" t="str">
        <f t="shared" si="1"/>
        <v>，2525619</v>
      </c>
      <c r="I17" s="4" t="str">
        <f>VLOOKUP(A17,HOP!A:U,21,0)</f>
        <v>直连</v>
      </c>
    </row>
    <row r="18" s="4" customFormat="1" spans="1:9">
      <c r="A18" s="5">
        <v>17863018746</v>
      </c>
      <c r="B18" s="6">
        <v>44694</v>
      </c>
      <c r="C18" s="6">
        <v>44696</v>
      </c>
      <c r="D18" s="4">
        <v>244</v>
      </c>
      <c r="E18" s="4" t="str">
        <f>VLOOKUP(A18,HOP!A:L,12,0)</f>
        <v>244.00</v>
      </c>
      <c r="F18" s="4" t="str">
        <f>VLOOKUP(A18,HOP!A:C,3,0)</f>
        <v>2528725</v>
      </c>
      <c r="G18" s="4">
        <f t="shared" si="0"/>
        <v>0</v>
      </c>
      <c r="H18" s="4" t="str">
        <f t="shared" si="1"/>
        <v>，2528725</v>
      </c>
      <c r="I18" s="4" t="str">
        <f>VLOOKUP(A18,HOP!A:U,21,0)</f>
        <v>直连</v>
      </c>
    </row>
    <row r="19" s="4" customFormat="1" spans="1:9">
      <c r="A19" s="5">
        <v>17871928927</v>
      </c>
      <c r="B19" s="6">
        <v>44695</v>
      </c>
      <c r="C19" s="6">
        <v>44696</v>
      </c>
      <c r="D19" s="4">
        <v>111</v>
      </c>
      <c r="E19" s="4" t="str">
        <f>VLOOKUP(A19,HOP!A:L,12,0)</f>
        <v>111.00</v>
      </c>
      <c r="F19" s="4" t="str">
        <f>VLOOKUP(A19,HOP!A:C,3,0)</f>
        <v>2531497</v>
      </c>
      <c r="G19" s="4">
        <f t="shared" si="0"/>
        <v>0</v>
      </c>
      <c r="H19" s="4" t="str">
        <f t="shared" si="1"/>
        <v>，2531497</v>
      </c>
      <c r="I19" s="4" t="str">
        <f>VLOOKUP(A19,HOP!A:U,21,0)</f>
        <v>直连</v>
      </c>
    </row>
    <row r="20" s="4" customFormat="1" spans="1:9">
      <c r="A20" s="5">
        <v>17876355029</v>
      </c>
      <c r="B20" s="6">
        <v>44694</v>
      </c>
      <c r="C20" s="6">
        <v>44696</v>
      </c>
      <c r="D20" s="4">
        <v>66</v>
      </c>
      <c r="E20" s="4" t="str">
        <f>VLOOKUP(A20,HOP!A:L,12,0)</f>
        <v>66.00</v>
      </c>
      <c r="F20" s="4" t="str">
        <f>VLOOKUP(A20,HOP!A:C,3,0)</f>
        <v>2532404</v>
      </c>
      <c r="G20" s="4">
        <f t="shared" si="0"/>
        <v>0</v>
      </c>
      <c r="H20" s="4" t="str">
        <f t="shared" si="1"/>
        <v>，2532404</v>
      </c>
      <c r="I20" s="4" t="str">
        <f>VLOOKUP(A20,HOP!A:U,21,0)</f>
        <v>直连</v>
      </c>
    </row>
    <row r="21" s="4" customFormat="1" spans="1:9">
      <c r="A21" s="5">
        <v>17878188757</v>
      </c>
      <c r="B21" s="6">
        <v>44693</v>
      </c>
      <c r="C21" s="6">
        <v>44696</v>
      </c>
      <c r="D21" s="4">
        <v>421</v>
      </c>
      <c r="E21" s="4" t="str">
        <f>VLOOKUP(A21,HOP!A:L,12,0)</f>
        <v>421.00</v>
      </c>
      <c r="F21" s="4" t="str">
        <f>VLOOKUP(A21,HOP!A:C,3,0)</f>
        <v>2533017</v>
      </c>
      <c r="G21" s="4">
        <f t="shared" si="0"/>
        <v>0</v>
      </c>
      <c r="H21" s="4" t="str">
        <f t="shared" si="1"/>
        <v>，2533017</v>
      </c>
      <c r="I21" s="4" t="str">
        <f>VLOOKUP(A21,HOP!A:U,21,0)</f>
        <v>直连</v>
      </c>
    </row>
    <row r="22" s="4" customFormat="1" spans="1:9">
      <c r="A22" s="5">
        <v>17884101508</v>
      </c>
      <c r="B22" s="6">
        <v>44695</v>
      </c>
      <c r="C22" s="6">
        <v>44696</v>
      </c>
      <c r="D22" s="4">
        <v>64</v>
      </c>
      <c r="E22" s="4" t="str">
        <f>VLOOKUP(A22,HOP!A:L,12,0)</f>
        <v>64.00</v>
      </c>
      <c r="F22" s="4" t="str">
        <f>VLOOKUP(A22,HOP!A:C,3,0)</f>
        <v>2534727</v>
      </c>
      <c r="G22" s="4">
        <f t="shared" si="0"/>
        <v>0</v>
      </c>
      <c r="H22" s="4" t="str">
        <f t="shared" si="1"/>
        <v>，2534727</v>
      </c>
      <c r="I22" s="4" t="str">
        <f>VLOOKUP(A22,HOP!A:U,21,0)</f>
        <v>直连</v>
      </c>
    </row>
    <row r="23" s="4" customFormat="1" hidden="1" spans="1:9">
      <c r="A23" s="5">
        <v>17889876329</v>
      </c>
      <c r="B23" s="6">
        <v>44695</v>
      </c>
      <c r="C23" s="6">
        <v>44696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17891738346</v>
      </c>
      <c r="B24" s="6">
        <v>44693</v>
      </c>
      <c r="C24" s="6">
        <v>44696</v>
      </c>
      <c r="D24" s="4">
        <v>327</v>
      </c>
      <c r="E24" s="4" t="str">
        <f>VLOOKUP(A24,HOP!A:L,12,0)</f>
        <v>327.00</v>
      </c>
      <c r="F24" s="4" t="str">
        <f>VLOOKUP(A24,HOP!A:C,3,0)</f>
        <v>2537441</v>
      </c>
      <c r="G24" s="4">
        <f t="shared" si="0"/>
        <v>0</v>
      </c>
      <c r="H24" s="4" t="str">
        <f t="shared" si="1"/>
        <v>，2537441</v>
      </c>
      <c r="I24" s="4" t="str">
        <f>VLOOKUP(A24,HOP!A:U,21,0)</f>
        <v>直连</v>
      </c>
    </row>
    <row r="25" s="4" customFormat="1" spans="1:9">
      <c r="A25" s="5">
        <v>17892036944</v>
      </c>
      <c r="B25" s="6">
        <v>44694</v>
      </c>
      <c r="C25" s="6">
        <v>44696</v>
      </c>
      <c r="D25" s="4">
        <v>400</v>
      </c>
      <c r="E25" s="4" t="str">
        <f>VLOOKUP(A25,HOP!A:L,12,0)</f>
        <v>400.00</v>
      </c>
      <c r="F25" s="4" t="str">
        <f>VLOOKUP(A25,HOP!A:C,3,0)</f>
        <v>2537680</v>
      </c>
      <c r="G25" s="4">
        <f t="shared" si="0"/>
        <v>0</v>
      </c>
      <c r="H25" s="4" t="str">
        <f t="shared" si="1"/>
        <v>，2537680</v>
      </c>
      <c r="I25" s="4" t="str">
        <f>VLOOKUP(A25,HOP!A:U,21,0)</f>
        <v>直连</v>
      </c>
    </row>
    <row r="26" s="4" customFormat="1" spans="1:9">
      <c r="A26" s="5">
        <v>17896025018</v>
      </c>
      <c r="B26" s="6">
        <v>44695</v>
      </c>
      <c r="C26" s="6">
        <v>44696</v>
      </c>
      <c r="D26" s="4">
        <v>86</v>
      </c>
      <c r="E26" s="4" t="str">
        <f>VLOOKUP(A26,HOP!A:L,12,0)</f>
        <v>86.00</v>
      </c>
      <c r="F26" s="4" t="str">
        <f>VLOOKUP(A26,HOP!A:C,3,0)</f>
        <v>2539143</v>
      </c>
      <c r="G26" s="4">
        <f t="shared" si="0"/>
        <v>0</v>
      </c>
      <c r="H26" s="4" t="str">
        <f t="shared" si="1"/>
        <v>，2539143</v>
      </c>
      <c r="I26" s="4" t="str">
        <f>VLOOKUP(A26,HOP!A:U,21,0)</f>
        <v>直连</v>
      </c>
    </row>
    <row r="27" s="4" customFormat="1" spans="1:9">
      <c r="A27" s="5">
        <v>17896588765</v>
      </c>
      <c r="B27" s="6">
        <v>44695</v>
      </c>
      <c r="C27" s="6">
        <v>44696</v>
      </c>
      <c r="D27" s="4">
        <v>96</v>
      </c>
      <c r="E27" s="4" t="str">
        <f>VLOOKUP(A27,HOP!A:L,12,0)</f>
        <v>96.00</v>
      </c>
      <c r="F27" s="4" t="str">
        <f>VLOOKUP(A27,HOP!A:C,3,0)</f>
        <v>2539486</v>
      </c>
      <c r="G27" s="4">
        <f t="shared" si="0"/>
        <v>0</v>
      </c>
      <c r="H27" s="4" t="str">
        <f t="shared" si="1"/>
        <v>，2539486</v>
      </c>
      <c r="I27" s="4" t="str">
        <f>VLOOKUP(A27,HOP!A:U,21,0)</f>
        <v>直连</v>
      </c>
    </row>
    <row r="28" s="4" customFormat="1" spans="1:9">
      <c r="A28" s="5">
        <v>17902363799</v>
      </c>
      <c r="B28" s="6">
        <v>44695</v>
      </c>
      <c r="C28" s="6">
        <v>44696</v>
      </c>
      <c r="D28" s="4">
        <v>113</v>
      </c>
      <c r="E28" s="4" t="str">
        <f>VLOOKUP(A28,HOP!A:L,12,0)</f>
        <v>113.00</v>
      </c>
      <c r="F28" s="4" t="str">
        <f>VLOOKUP(A28,HOP!A:C,3,0)</f>
        <v>2541604</v>
      </c>
      <c r="G28" s="4">
        <f t="shared" si="0"/>
        <v>0</v>
      </c>
      <c r="H28" s="4" t="str">
        <f t="shared" si="1"/>
        <v>，2541604</v>
      </c>
      <c r="I28" s="4" t="str">
        <f>VLOOKUP(A28,HOP!A:U,21,0)</f>
        <v>直连</v>
      </c>
    </row>
    <row r="29" s="4" customFormat="1" hidden="1" spans="1:9">
      <c r="A29" s="5">
        <v>17908197867</v>
      </c>
      <c r="B29" s="6">
        <v>44695</v>
      </c>
      <c r="C29" s="6">
        <v>44696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17913004994</v>
      </c>
      <c r="B30" s="6">
        <v>44695</v>
      </c>
      <c r="C30" s="6">
        <v>44696</v>
      </c>
      <c r="D30" s="4">
        <v>119</v>
      </c>
      <c r="E30" s="4" t="str">
        <f>VLOOKUP(A30,HOP!A:L,12,0)</f>
        <v>119.00</v>
      </c>
      <c r="F30" s="4" t="str">
        <f>VLOOKUP(A30,HOP!A:C,3,0)</f>
        <v>2544659</v>
      </c>
      <c r="G30" s="4">
        <f t="shared" si="0"/>
        <v>0</v>
      </c>
      <c r="H30" s="4" t="str">
        <f t="shared" si="1"/>
        <v>，2544659</v>
      </c>
      <c r="I30" s="4" t="str">
        <f>VLOOKUP(A30,HOP!A:U,21,0)</f>
        <v>直连</v>
      </c>
    </row>
    <row r="31" s="4" customFormat="1" spans="1:9">
      <c r="A31" s="5">
        <v>17913181205</v>
      </c>
      <c r="B31" s="6">
        <v>44695</v>
      </c>
      <c r="C31" s="6">
        <v>44696</v>
      </c>
      <c r="D31" s="4">
        <v>276</v>
      </c>
      <c r="E31" s="4" t="str">
        <f>VLOOKUP(A31,HOP!A:L,12,0)</f>
        <v>276.00</v>
      </c>
      <c r="F31" s="4" t="str">
        <f>VLOOKUP(A31,HOP!A:C,3,0)</f>
        <v>2544809</v>
      </c>
      <c r="G31" s="4">
        <f t="shared" si="0"/>
        <v>0</v>
      </c>
      <c r="H31" s="4" t="str">
        <f t="shared" si="1"/>
        <v>，2544809</v>
      </c>
      <c r="I31" s="4" t="str">
        <f>VLOOKUP(A31,HOP!A:U,21,0)</f>
        <v>直连</v>
      </c>
    </row>
    <row r="32" s="4" customFormat="1" spans="1:9">
      <c r="A32" s="5">
        <v>17914525951</v>
      </c>
      <c r="B32" s="6">
        <v>44694</v>
      </c>
      <c r="C32" s="6">
        <v>44696</v>
      </c>
      <c r="D32" s="4">
        <v>368</v>
      </c>
      <c r="E32" s="4" t="str">
        <f>VLOOKUP(A32,HOP!A:L,12,0)</f>
        <v>368.00</v>
      </c>
      <c r="F32" s="4" t="str">
        <f>VLOOKUP(A32,HOP!A:C,3,0)</f>
        <v>2545431</v>
      </c>
      <c r="G32" s="4">
        <f t="shared" si="0"/>
        <v>0</v>
      </c>
      <c r="H32" s="4" t="str">
        <f t="shared" si="1"/>
        <v>，2545431</v>
      </c>
      <c r="I32" s="4" t="str">
        <f>VLOOKUP(A32,HOP!A:U,21,0)</f>
        <v>直连</v>
      </c>
    </row>
    <row r="33" s="4" customFormat="1" spans="1:9">
      <c r="A33" s="5">
        <v>17919131259</v>
      </c>
      <c r="B33" s="6">
        <v>44695</v>
      </c>
      <c r="C33" s="6">
        <v>44696</v>
      </c>
      <c r="D33" s="4">
        <v>29</v>
      </c>
      <c r="E33" s="4" t="str">
        <f>VLOOKUP(A33,HOP!A:L,12,0)</f>
        <v>29.00</v>
      </c>
      <c r="F33" s="4" t="str">
        <f>VLOOKUP(A33,HOP!A:C,3,0)</f>
        <v>2546709</v>
      </c>
      <c r="G33" s="4">
        <f t="shared" si="0"/>
        <v>0</v>
      </c>
      <c r="H33" s="4" t="str">
        <f t="shared" si="1"/>
        <v>，2546709</v>
      </c>
      <c r="I33" s="4" t="str">
        <f>VLOOKUP(A33,HOP!A:U,21,0)</f>
        <v>直连</v>
      </c>
    </row>
    <row r="34" s="4" customFormat="1" spans="1:9">
      <c r="A34" s="5">
        <v>17920102665</v>
      </c>
      <c r="B34" s="6">
        <v>44694</v>
      </c>
      <c r="C34" s="6">
        <v>44696</v>
      </c>
      <c r="D34" s="4">
        <v>172</v>
      </c>
      <c r="E34" s="4" t="str">
        <f>VLOOKUP(A34,HOP!A:L,12,0)</f>
        <v>172.00</v>
      </c>
      <c r="F34" s="4" t="str">
        <f>VLOOKUP(A34,HOP!A:C,3,0)</f>
        <v>2547138</v>
      </c>
      <c r="G34" s="4">
        <f t="shared" si="0"/>
        <v>0</v>
      </c>
      <c r="H34" s="4" t="str">
        <f t="shared" si="1"/>
        <v>，2547138</v>
      </c>
      <c r="I34" s="4" t="str">
        <f>VLOOKUP(A34,HOP!A:U,21,0)</f>
        <v>直连</v>
      </c>
    </row>
    <row r="35" s="4" customFormat="1" spans="1:9">
      <c r="A35" s="5">
        <v>17921173760</v>
      </c>
      <c r="B35" s="6">
        <v>44695</v>
      </c>
      <c r="C35" s="6">
        <v>44696</v>
      </c>
      <c r="D35" s="4">
        <v>62</v>
      </c>
      <c r="E35" s="4" t="str">
        <f>VLOOKUP(A35,HOP!A:L,12,0)</f>
        <v>62.00</v>
      </c>
      <c r="F35" s="4" t="str">
        <f>VLOOKUP(A35,HOP!A:C,3,0)</f>
        <v>2547510</v>
      </c>
      <c r="G35" s="4">
        <f t="shared" si="0"/>
        <v>0</v>
      </c>
      <c r="H35" s="4" t="str">
        <f t="shared" si="1"/>
        <v>，2547510</v>
      </c>
      <c r="I35" s="4" t="str">
        <f>VLOOKUP(A35,HOP!A:U,21,0)</f>
        <v>直连</v>
      </c>
    </row>
    <row r="36" s="4" customFormat="1" spans="1:9">
      <c r="A36" s="5">
        <v>17927658797</v>
      </c>
      <c r="B36" s="6">
        <v>44694</v>
      </c>
      <c r="C36" s="6">
        <v>44696</v>
      </c>
      <c r="D36" s="4">
        <v>72</v>
      </c>
      <c r="E36" s="4" t="str">
        <f>VLOOKUP(A36,HOP!A:L,12,0)</f>
        <v>72.00</v>
      </c>
      <c r="F36" s="4" t="str">
        <f>VLOOKUP(A36,HOP!A:C,3,0)</f>
        <v>2549384</v>
      </c>
      <c r="G36" s="4">
        <f t="shared" si="0"/>
        <v>0</v>
      </c>
      <c r="H36" s="4" t="str">
        <f t="shared" si="1"/>
        <v>，2549384</v>
      </c>
      <c r="I36" s="4" t="str">
        <f>VLOOKUP(A36,HOP!A:U,21,0)</f>
        <v>直连</v>
      </c>
    </row>
    <row r="37" s="4" customFormat="1" spans="1:9">
      <c r="A37" s="5">
        <v>17930112727</v>
      </c>
      <c r="B37" s="6">
        <v>44694</v>
      </c>
      <c r="C37" s="6">
        <v>44696</v>
      </c>
      <c r="D37" s="4">
        <v>84</v>
      </c>
      <c r="E37" s="4" t="str">
        <f>VLOOKUP(A37,HOP!A:L,12,0)</f>
        <v>84.00</v>
      </c>
      <c r="F37" s="4" t="str">
        <f>VLOOKUP(A37,HOP!A:C,3,0)</f>
        <v>2549630</v>
      </c>
      <c r="G37" s="4">
        <f t="shared" si="0"/>
        <v>0</v>
      </c>
      <c r="H37" s="4" t="str">
        <f t="shared" si="1"/>
        <v>，2549630</v>
      </c>
      <c r="I37" s="4" t="str">
        <f>VLOOKUP(A37,HOP!A:U,21,0)</f>
        <v>直连</v>
      </c>
    </row>
    <row r="38" s="4" customFormat="1" spans="1:9">
      <c r="A38" s="5">
        <v>17930233932</v>
      </c>
      <c r="B38" s="6">
        <v>44695</v>
      </c>
      <c r="C38" s="6">
        <v>44696</v>
      </c>
      <c r="D38" s="4">
        <v>29</v>
      </c>
      <c r="E38" s="4" t="str">
        <f>VLOOKUP(A38,HOP!A:L,12,0)</f>
        <v>29.00</v>
      </c>
      <c r="F38" s="4" t="str">
        <f>VLOOKUP(A38,HOP!A:C,3,0)</f>
        <v>2549650</v>
      </c>
      <c r="G38" s="4">
        <f t="shared" si="0"/>
        <v>0</v>
      </c>
      <c r="H38" s="4" t="str">
        <f t="shared" si="1"/>
        <v>，2549650</v>
      </c>
      <c r="I38" s="4" t="str">
        <f>VLOOKUP(A38,HOP!A:U,21,0)</f>
        <v>直连</v>
      </c>
    </row>
    <row r="39" s="4" customFormat="1" spans="1:9">
      <c r="A39" s="5">
        <v>17931157383</v>
      </c>
      <c r="B39" s="6">
        <v>44695</v>
      </c>
      <c r="C39" s="6">
        <v>44696</v>
      </c>
      <c r="D39" s="4">
        <v>168</v>
      </c>
      <c r="E39" s="4" t="str">
        <f>VLOOKUP(A39,HOP!A:L,12,0)</f>
        <v>168.00</v>
      </c>
      <c r="F39" s="4" t="str">
        <f>VLOOKUP(A39,HOP!A:C,3,0)</f>
        <v>2549997</v>
      </c>
      <c r="G39" s="4">
        <f t="shared" si="0"/>
        <v>0</v>
      </c>
      <c r="H39" s="4" t="str">
        <f t="shared" si="1"/>
        <v>，2549997</v>
      </c>
      <c r="I39" s="4" t="str">
        <f>VLOOKUP(A39,HOP!A:U,21,0)</f>
        <v>直连</v>
      </c>
    </row>
    <row r="40" s="4" customFormat="1" spans="1:9">
      <c r="A40" s="5">
        <v>17931736399</v>
      </c>
      <c r="B40" s="6">
        <v>44695</v>
      </c>
      <c r="C40" s="6">
        <v>44696</v>
      </c>
      <c r="D40" s="4">
        <v>72</v>
      </c>
      <c r="E40" s="4" t="str">
        <f>VLOOKUP(A40,HOP!A:L,12,0)</f>
        <v>72.00</v>
      </c>
      <c r="F40" s="4" t="str">
        <f>VLOOKUP(A40,HOP!A:C,3,0)</f>
        <v>2550250</v>
      </c>
      <c r="G40" s="4">
        <f t="shared" si="0"/>
        <v>0</v>
      </c>
      <c r="H40" s="4" t="str">
        <f t="shared" si="1"/>
        <v>，2550250</v>
      </c>
      <c r="I40" s="4" t="str">
        <f>VLOOKUP(A40,HOP!A:U,21,0)</f>
        <v>直连</v>
      </c>
    </row>
    <row r="41" s="4" customFormat="1" spans="1:9">
      <c r="A41" s="5">
        <v>17931809380</v>
      </c>
      <c r="B41" s="6">
        <v>44695</v>
      </c>
      <c r="C41" s="6">
        <v>44696</v>
      </c>
      <c r="D41" s="4">
        <v>378</v>
      </c>
      <c r="E41" s="4" t="str">
        <f>VLOOKUP(A41,HOP!A:L,12,0)</f>
        <v>378.00</v>
      </c>
      <c r="F41" s="4" t="str">
        <f>VLOOKUP(A41,HOP!A:C,3,0)</f>
        <v>2550306</v>
      </c>
      <c r="G41" s="4">
        <f t="shared" si="0"/>
        <v>0</v>
      </c>
      <c r="H41" s="4" t="str">
        <f t="shared" si="1"/>
        <v>，2550306</v>
      </c>
      <c r="I41" s="4" t="str">
        <f>VLOOKUP(A41,HOP!A:U,21,0)</f>
        <v>直连</v>
      </c>
    </row>
    <row r="42" s="4" customFormat="1" spans="1:9">
      <c r="A42" s="5">
        <v>17932105453</v>
      </c>
      <c r="B42" s="6">
        <v>44695</v>
      </c>
      <c r="C42" s="6">
        <v>44696</v>
      </c>
      <c r="D42" s="4">
        <v>147</v>
      </c>
      <c r="E42" s="4" t="str">
        <f>VLOOKUP(A42,HOP!A:L,12,0)</f>
        <v>147.00</v>
      </c>
      <c r="F42" s="4" t="str">
        <f>VLOOKUP(A42,HOP!A:C,3,0)</f>
        <v>2550545</v>
      </c>
      <c r="G42" s="4">
        <f t="shared" si="0"/>
        <v>0</v>
      </c>
      <c r="H42" s="4" t="str">
        <f t="shared" si="1"/>
        <v>，2550545</v>
      </c>
      <c r="I42" s="4" t="str">
        <f>VLOOKUP(A42,HOP!A:U,21,0)</f>
        <v>直连</v>
      </c>
    </row>
    <row r="43" s="4" customFormat="1" spans="1:9">
      <c r="A43" s="5">
        <v>17933197159</v>
      </c>
      <c r="B43" s="6">
        <v>44695</v>
      </c>
      <c r="C43" s="6">
        <v>44696</v>
      </c>
      <c r="D43" s="4">
        <v>151</v>
      </c>
      <c r="E43" s="4" t="str">
        <f>VLOOKUP(A43,HOP!A:L,12,0)</f>
        <v>151.00</v>
      </c>
      <c r="F43" s="4" t="str">
        <f>VLOOKUP(A43,HOP!A:C,3,0)</f>
        <v>2551241</v>
      </c>
      <c r="G43" s="4">
        <f t="shared" si="0"/>
        <v>0</v>
      </c>
      <c r="H43" s="4" t="str">
        <f t="shared" si="1"/>
        <v>，2551241</v>
      </c>
      <c r="I43" s="4" t="str">
        <f>VLOOKUP(A43,HOP!A:U,21,0)</f>
        <v>直连</v>
      </c>
    </row>
    <row r="44" s="4" customFormat="1" spans="1:9">
      <c r="A44" s="5">
        <v>17933232967</v>
      </c>
      <c r="B44" s="6">
        <v>44695</v>
      </c>
      <c r="C44" s="6">
        <v>44696</v>
      </c>
      <c r="D44" s="4">
        <v>94</v>
      </c>
      <c r="E44" s="4" t="str">
        <f>VLOOKUP(A44,HOP!A:L,12,0)</f>
        <v>94.00</v>
      </c>
      <c r="F44" s="4" t="str">
        <f>VLOOKUP(A44,HOP!A:C,3,0)</f>
        <v>2551267</v>
      </c>
      <c r="G44" s="4">
        <f t="shared" si="0"/>
        <v>0</v>
      </c>
      <c r="H44" s="4" t="str">
        <f t="shared" si="1"/>
        <v>，2551267</v>
      </c>
      <c r="I44" s="4" t="str">
        <f>VLOOKUP(A44,HOP!A:U,21,0)</f>
        <v>直连</v>
      </c>
    </row>
    <row r="46" spans="4:4">
      <c r="D46" s="4">
        <f>SUM(D2:D45)</f>
        <v>7720</v>
      </c>
    </row>
    <row r="50" spans="1:1">
      <c r="A50" s="4" t="s">
        <v>225</v>
      </c>
    </row>
    <row r="51" spans="1:1">
      <c r="A51" s="4" t="s">
        <v>226</v>
      </c>
    </row>
    <row r="52" spans="1:1">
      <c r="A52" s="4" t="s">
        <v>227</v>
      </c>
    </row>
  </sheetData>
  <autoFilter ref="A1:XFD52">
    <filterColumn colId="3">
      <filters blank="1">
        <filter val="150"/>
        <filter val="111"/>
        <filter val="151"/>
        <filter val="113"/>
        <filter val="94"/>
        <filter val="554"/>
        <filter val="96"/>
        <filter val="119"/>
        <filter val="60"/>
        <filter val="7720"/>
        <filter val="421"/>
        <filter val="62"/>
        <filter val="64"/>
        <filter val="364"/>
        <filter val="66"/>
        <filter val="167"/>
        <filter val="327"/>
        <filter val="168"/>
        <filter val="368"/>
        <filter val="29"/>
        <filter val="230"/>
        <filter val="171"/>
        <filter val="72"/>
        <filter val="172"/>
        <filter val="276"/>
        <filter val="378"/>
        <filter val="400"/>
        <filter val="103"/>
        <filter val="203"/>
        <filter val="84"/>
        <filter val="244"/>
        <filter val="86"/>
        <filter val="506"/>
        <filter val="147"/>
        <filter val="548"/>
        <filter val="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228</v>
      </c>
      <c r="B1" s="2" t="s">
        <v>229</v>
      </c>
      <c r="C1" s="2" t="s">
        <v>230</v>
      </c>
      <c r="D1" s="2" t="s">
        <v>231</v>
      </c>
      <c r="E1" s="2" t="s">
        <v>13</v>
      </c>
      <c r="F1" s="2" t="s">
        <v>5</v>
      </c>
      <c r="G1" s="2" t="s">
        <v>6</v>
      </c>
      <c r="H1" s="2" t="s">
        <v>232</v>
      </c>
      <c r="I1" s="2" t="s">
        <v>233</v>
      </c>
      <c r="J1" s="2" t="s">
        <v>234</v>
      </c>
      <c r="K1" s="2" t="s">
        <v>235</v>
      </c>
      <c r="L1" s="2" t="s">
        <v>236</v>
      </c>
      <c r="M1" s="2" t="s">
        <v>237</v>
      </c>
      <c r="N1" s="2" t="s">
        <v>238</v>
      </c>
      <c r="O1" s="2" t="s">
        <v>239</v>
      </c>
      <c r="P1" s="2" t="s">
        <v>240</v>
      </c>
      <c r="Q1" s="2" t="s">
        <v>241</v>
      </c>
      <c r="R1" s="2" t="s">
        <v>242</v>
      </c>
      <c r="S1" s="2" t="s">
        <v>243</v>
      </c>
      <c r="T1" s="2" t="s">
        <v>244</v>
      </c>
      <c r="U1" s="2" t="s">
        <v>245</v>
      </c>
    </row>
    <row r="2" s="1" customFormat="1" spans="1:21">
      <c r="A2" s="3">
        <v>17933232967</v>
      </c>
      <c r="B2" s="1" t="s">
        <v>246</v>
      </c>
      <c r="C2" s="1" t="s">
        <v>247</v>
      </c>
      <c r="D2" s="1" t="s">
        <v>248</v>
      </c>
      <c r="E2" s="1" t="s">
        <v>249</v>
      </c>
      <c r="F2" s="1" t="s">
        <v>246</v>
      </c>
      <c r="G2" s="1" t="s">
        <v>250</v>
      </c>
      <c r="H2" s="1" t="s">
        <v>251</v>
      </c>
      <c r="I2" s="1" t="s">
        <v>252</v>
      </c>
      <c r="J2" s="1" t="s">
        <v>30</v>
      </c>
      <c r="K2" s="1" t="s">
        <v>253</v>
      </c>
      <c r="L2" s="1" t="s">
        <v>253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  <c r="U2" s="1" t="s">
        <v>261</v>
      </c>
    </row>
    <row r="3" s="1" customFormat="1" spans="1:21">
      <c r="A3" s="3">
        <v>17933197159</v>
      </c>
      <c r="B3" s="1" t="s">
        <v>246</v>
      </c>
      <c r="C3" s="1" t="s">
        <v>262</v>
      </c>
      <c r="D3" s="1" t="s">
        <v>263</v>
      </c>
      <c r="E3" s="1" t="s">
        <v>264</v>
      </c>
      <c r="F3" s="1" t="s">
        <v>246</v>
      </c>
      <c r="G3" s="1" t="s">
        <v>250</v>
      </c>
      <c r="H3" s="1" t="s">
        <v>251</v>
      </c>
      <c r="I3" s="1" t="s">
        <v>265</v>
      </c>
      <c r="J3" s="1" t="s">
        <v>30</v>
      </c>
      <c r="K3" s="1" t="s">
        <v>266</v>
      </c>
      <c r="L3" s="1" t="s">
        <v>266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257</v>
      </c>
      <c r="R3" s="1" t="s">
        <v>267</v>
      </c>
      <c r="S3" s="1" t="s">
        <v>259</v>
      </c>
      <c r="T3" s="1" t="s">
        <v>260</v>
      </c>
      <c r="U3" s="1" t="s">
        <v>261</v>
      </c>
    </row>
    <row r="4" s="1" customFormat="1" spans="1:21">
      <c r="A4" s="3">
        <v>17932105453</v>
      </c>
      <c r="B4" s="1" t="s">
        <v>246</v>
      </c>
      <c r="C4" s="1" t="s">
        <v>268</v>
      </c>
      <c r="D4" s="1" t="s">
        <v>269</v>
      </c>
      <c r="E4" s="1" t="s">
        <v>270</v>
      </c>
      <c r="F4" s="1" t="s">
        <v>246</v>
      </c>
      <c r="G4" s="1" t="s">
        <v>250</v>
      </c>
      <c r="H4" s="1" t="s">
        <v>251</v>
      </c>
      <c r="I4" s="1" t="s">
        <v>271</v>
      </c>
      <c r="J4" s="1" t="s">
        <v>30</v>
      </c>
      <c r="K4" s="1" t="s">
        <v>272</v>
      </c>
      <c r="L4" s="1" t="s">
        <v>272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257</v>
      </c>
      <c r="R4" s="1" t="s">
        <v>273</v>
      </c>
      <c r="S4" s="1" t="s">
        <v>259</v>
      </c>
      <c r="T4" s="1" t="s">
        <v>260</v>
      </c>
      <c r="U4" s="1" t="s">
        <v>261</v>
      </c>
    </row>
    <row r="5" s="1" customFormat="1" spans="1:21">
      <c r="A5" s="3">
        <v>17931809380</v>
      </c>
      <c r="B5" s="1" t="s">
        <v>246</v>
      </c>
      <c r="C5" s="1" t="s">
        <v>274</v>
      </c>
      <c r="D5" s="1" t="s">
        <v>275</v>
      </c>
      <c r="E5" s="1" t="s">
        <v>276</v>
      </c>
      <c r="F5" s="1" t="s">
        <v>246</v>
      </c>
      <c r="G5" s="1" t="s">
        <v>250</v>
      </c>
      <c r="H5" s="1" t="s">
        <v>251</v>
      </c>
      <c r="I5" s="1" t="s">
        <v>277</v>
      </c>
      <c r="J5" s="1" t="s">
        <v>30</v>
      </c>
      <c r="K5" s="1" t="s">
        <v>278</v>
      </c>
      <c r="L5" s="1" t="s">
        <v>278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257</v>
      </c>
      <c r="R5" s="1" t="s">
        <v>279</v>
      </c>
      <c r="S5" s="1" t="s">
        <v>259</v>
      </c>
      <c r="T5" s="1" t="s">
        <v>260</v>
      </c>
      <c r="U5" s="1" t="s">
        <v>261</v>
      </c>
    </row>
    <row r="6" s="1" customFormat="1" spans="1:21">
      <c r="A6" s="3">
        <v>17931736399</v>
      </c>
      <c r="B6" s="1" t="s">
        <v>246</v>
      </c>
      <c r="C6" s="1" t="s">
        <v>280</v>
      </c>
      <c r="D6" s="1" t="s">
        <v>281</v>
      </c>
      <c r="E6" s="1" t="s">
        <v>282</v>
      </c>
      <c r="F6" s="1" t="s">
        <v>246</v>
      </c>
      <c r="G6" s="1" t="s">
        <v>250</v>
      </c>
      <c r="H6" s="1" t="s">
        <v>251</v>
      </c>
      <c r="I6" s="1" t="s">
        <v>283</v>
      </c>
      <c r="J6" s="1" t="s">
        <v>30</v>
      </c>
      <c r="K6" s="1" t="s">
        <v>284</v>
      </c>
      <c r="L6" s="1" t="s">
        <v>284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257</v>
      </c>
      <c r="R6" s="1" t="s">
        <v>285</v>
      </c>
      <c r="S6" s="1" t="s">
        <v>259</v>
      </c>
      <c r="T6" s="1" t="s">
        <v>260</v>
      </c>
      <c r="U6" s="1" t="s">
        <v>261</v>
      </c>
    </row>
    <row r="7" s="1" customFormat="1" spans="1:21">
      <c r="A7" s="3">
        <v>17931157383</v>
      </c>
      <c r="B7" s="1" t="s">
        <v>286</v>
      </c>
      <c r="C7" s="1" t="s">
        <v>287</v>
      </c>
      <c r="D7" s="1" t="s">
        <v>288</v>
      </c>
      <c r="E7" s="1" t="s">
        <v>289</v>
      </c>
      <c r="F7" s="1" t="s">
        <v>246</v>
      </c>
      <c r="G7" s="1" t="s">
        <v>250</v>
      </c>
      <c r="H7" s="1" t="s">
        <v>251</v>
      </c>
      <c r="I7" s="1" t="s">
        <v>290</v>
      </c>
      <c r="J7" s="1" t="s">
        <v>30</v>
      </c>
      <c r="K7" s="1" t="s">
        <v>291</v>
      </c>
      <c r="L7" s="1" t="s">
        <v>291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257</v>
      </c>
      <c r="R7" s="1" t="s">
        <v>292</v>
      </c>
      <c r="S7" s="1" t="s">
        <v>259</v>
      </c>
      <c r="T7" s="1" t="s">
        <v>260</v>
      </c>
      <c r="U7" s="1" t="s">
        <v>261</v>
      </c>
    </row>
    <row r="8" s="1" customFormat="1" spans="1:21">
      <c r="A8" s="3">
        <v>17930233932</v>
      </c>
      <c r="B8" s="1" t="s">
        <v>286</v>
      </c>
      <c r="C8" s="1" t="s">
        <v>293</v>
      </c>
      <c r="D8" s="1" t="s">
        <v>294</v>
      </c>
      <c r="E8" s="1" t="s">
        <v>295</v>
      </c>
      <c r="F8" s="1" t="s">
        <v>246</v>
      </c>
      <c r="G8" s="1" t="s">
        <v>250</v>
      </c>
      <c r="H8" s="1" t="s">
        <v>251</v>
      </c>
      <c r="I8" s="1" t="s">
        <v>296</v>
      </c>
      <c r="J8" s="1" t="s">
        <v>30</v>
      </c>
      <c r="K8" s="1" t="s">
        <v>297</v>
      </c>
      <c r="L8" s="1" t="s">
        <v>297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257</v>
      </c>
      <c r="R8" s="1" t="s">
        <v>298</v>
      </c>
      <c r="S8" s="1" t="s">
        <v>259</v>
      </c>
      <c r="T8" s="1" t="s">
        <v>260</v>
      </c>
      <c r="U8" s="1" t="s">
        <v>261</v>
      </c>
    </row>
    <row r="9" s="1" customFormat="1" spans="1:21">
      <c r="A9" s="3">
        <v>17930112727</v>
      </c>
      <c r="B9" s="1" t="s">
        <v>286</v>
      </c>
      <c r="C9" s="1" t="s">
        <v>299</v>
      </c>
      <c r="D9" s="1" t="s">
        <v>300</v>
      </c>
      <c r="E9" s="1" t="s">
        <v>301</v>
      </c>
      <c r="F9" s="1" t="s">
        <v>286</v>
      </c>
      <c r="G9" s="1" t="s">
        <v>250</v>
      </c>
      <c r="H9" s="1" t="s">
        <v>251</v>
      </c>
      <c r="I9" s="1" t="s">
        <v>302</v>
      </c>
      <c r="J9" s="1" t="s">
        <v>30</v>
      </c>
      <c r="K9" s="1" t="s">
        <v>303</v>
      </c>
      <c r="L9" s="1" t="s">
        <v>303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257</v>
      </c>
      <c r="R9" s="1" t="s">
        <v>304</v>
      </c>
      <c r="S9" s="1" t="s">
        <v>259</v>
      </c>
      <c r="T9" s="1" t="s">
        <v>260</v>
      </c>
      <c r="U9" s="1" t="s">
        <v>261</v>
      </c>
    </row>
    <row r="10" s="1" customFormat="1" spans="1:21">
      <c r="A10" s="3">
        <v>17927658797</v>
      </c>
      <c r="B10" s="1" t="s">
        <v>286</v>
      </c>
      <c r="C10" s="1" t="s">
        <v>305</v>
      </c>
      <c r="D10" s="1" t="s">
        <v>294</v>
      </c>
      <c r="E10" s="1" t="s">
        <v>306</v>
      </c>
      <c r="F10" s="1" t="s">
        <v>286</v>
      </c>
      <c r="G10" s="1" t="s">
        <v>250</v>
      </c>
      <c r="H10" s="1" t="s">
        <v>251</v>
      </c>
      <c r="I10" s="1" t="s">
        <v>307</v>
      </c>
      <c r="J10" s="1" t="s">
        <v>30</v>
      </c>
      <c r="K10" s="1" t="s">
        <v>284</v>
      </c>
      <c r="L10" s="1" t="s">
        <v>284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257</v>
      </c>
      <c r="R10" s="1" t="s">
        <v>308</v>
      </c>
      <c r="S10" s="1" t="s">
        <v>259</v>
      </c>
      <c r="T10" s="1" t="s">
        <v>260</v>
      </c>
      <c r="U10" s="1" t="s">
        <v>261</v>
      </c>
    </row>
    <row r="11" s="1" customFormat="1" spans="1:21">
      <c r="A11" s="3">
        <v>17921173760</v>
      </c>
      <c r="B11" s="1" t="s">
        <v>309</v>
      </c>
      <c r="C11" s="1" t="s">
        <v>310</v>
      </c>
      <c r="D11" s="1" t="s">
        <v>311</v>
      </c>
      <c r="E11" s="1" t="s">
        <v>312</v>
      </c>
      <c r="F11" s="1" t="s">
        <v>246</v>
      </c>
      <c r="G11" s="1" t="s">
        <v>250</v>
      </c>
      <c r="H11" s="1" t="s">
        <v>251</v>
      </c>
      <c r="I11" s="1" t="s">
        <v>313</v>
      </c>
      <c r="J11" s="1" t="s">
        <v>30</v>
      </c>
      <c r="K11" s="1" t="s">
        <v>314</v>
      </c>
      <c r="L11" s="1" t="s">
        <v>314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257</v>
      </c>
      <c r="R11" s="1" t="s">
        <v>315</v>
      </c>
      <c r="S11" s="1" t="s">
        <v>259</v>
      </c>
      <c r="T11" s="1" t="s">
        <v>260</v>
      </c>
      <c r="U11" s="1" t="s">
        <v>261</v>
      </c>
    </row>
    <row r="12" s="1" customFormat="1" spans="1:21">
      <c r="A12" s="3">
        <v>17920102665</v>
      </c>
      <c r="B12" s="1" t="s">
        <v>316</v>
      </c>
      <c r="C12" s="1" t="s">
        <v>317</v>
      </c>
      <c r="D12" s="1" t="s">
        <v>318</v>
      </c>
      <c r="E12" s="1" t="s">
        <v>319</v>
      </c>
      <c r="F12" s="1" t="s">
        <v>286</v>
      </c>
      <c r="G12" s="1" t="s">
        <v>250</v>
      </c>
      <c r="H12" s="1" t="s">
        <v>251</v>
      </c>
      <c r="I12" s="1" t="s">
        <v>320</v>
      </c>
      <c r="J12" s="1" t="s">
        <v>30</v>
      </c>
      <c r="K12" s="1" t="s">
        <v>321</v>
      </c>
      <c r="L12" s="1" t="s">
        <v>321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257</v>
      </c>
      <c r="R12" s="1" t="s">
        <v>322</v>
      </c>
      <c r="S12" s="1" t="s">
        <v>259</v>
      </c>
      <c r="T12" s="1" t="s">
        <v>260</v>
      </c>
      <c r="U12" s="1" t="s">
        <v>261</v>
      </c>
    </row>
    <row r="13" s="1" customFormat="1" spans="1:21">
      <c r="A13" s="3">
        <v>17919131259</v>
      </c>
      <c r="B13" s="1" t="s">
        <v>316</v>
      </c>
      <c r="C13" s="1" t="s">
        <v>323</v>
      </c>
      <c r="D13" s="1" t="s">
        <v>324</v>
      </c>
      <c r="E13" s="1" t="s">
        <v>325</v>
      </c>
      <c r="F13" s="1" t="s">
        <v>246</v>
      </c>
      <c r="G13" s="1" t="s">
        <v>250</v>
      </c>
      <c r="H13" s="1" t="s">
        <v>251</v>
      </c>
      <c r="I13" s="1" t="s">
        <v>326</v>
      </c>
      <c r="J13" s="1" t="s">
        <v>30</v>
      </c>
      <c r="K13" s="1" t="s">
        <v>297</v>
      </c>
      <c r="L13" s="1" t="s">
        <v>297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257</v>
      </c>
      <c r="R13" s="1" t="s">
        <v>327</v>
      </c>
      <c r="S13" s="1" t="s">
        <v>259</v>
      </c>
      <c r="T13" s="1" t="s">
        <v>260</v>
      </c>
      <c r="U13" s="1" t="s">
        <v>261</v>
      </c>
    </row>
    <row r="14" s="1" customFormat="1" spans="1:21">
      <c r="A14" s="3">
        <v>17914525951</v>
      </c>
      <c r="B14" s="1" t="s">
        <v>328</v>
      </c>
      <c r="C14" s="1" t="s">
        <v>329</v>
      </c>
      <c r="D14" s="1" t="s">
        <v>330</v>
      </c>
      <c r="E14" s="1" t="s">
        <v>331</v>
      </c>
      <c r="F14" s="1" t="s">
        <v>286</v>
      </c>
      <c r="G14" s="1" t="s">
        <v>250</v>
      </c>
      <c r="H14" s="1" t="s">
        <v>251</v>
      </c>
      <c r="I14" s="1" t="s">
        <v>332</v>
      </c>
      <c r="J14" s="1" t="s">
        <v>30</v>
      </c>
      <c r="K14" s="1" t="s">
        <v>333</v>
      </c>
      <c r="L14" s="1" t="s">
        <v>333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257</v>
      </c>
      <c r="R14" s="1" t="s">
        <v>334</v>
      </c>
      <c r="S14" s="1" t="s">
        <v>259</v>
      </c>
      <c r="T14" s="1" t="s">
        <v>260</v>
      </c>
      <c r="U14" s="1" t="s">
        <v>261</v>
      </c>
    </row>
    <row r="15" s="1" customFormat="1" spans="1:21">
      <c r="A15" s="3">
        <v>17913181205</v>
      </c>
      <c r="B15" s="1" t="s">
        <v>328</v>
      </c>
      <c r="C15" s="1" t="s">
        <v>335</v>
      </c>
      <c r="D15" s="1" t="s">
        <v>336</v>
      </c>
      <c r="E15" s="1" t="s">
        <v>337</v>
      </c>
      <c r="F15" s="1" t="s">
        <v>246</v>
      </c>
      <c r="G15" s="1" t="s">
        <v>250</v>
      </c>
      <c r="H15" s="1" t="s">
        <v>251</v>
      </c>
      <c r="I15" s="1" t="s">
        <v>338</v>
      </c>
      <c r="J15" s="1" t="s">
        <v>30</v>
      </c>
      <c r="K15" s="1" t="s">
        <v>339</v>
      </c>
      <c r="L15" s="1" t="s">
        <v>339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257</v>
      </c>
      <c r="R15" s="1" t="s">
        <v>340</v>
      </c>
      <c r="S15" s="1" t="s">
        <v>259</v>
      </c>
      <c r="T15" s="1" t="s">
        <v>260</v>
      </c>
      <c r="U15" s="1" t="s">
        <v>261</v>
      </c>
    </row>
    <row r="16" s="1" customFormat="1" spans="1:21">
      <c r="A16" s="3">
        <v>17913004994</v>
      </c>
      <c r="B16" s="1" t="s">
        <v>328</v>
      </c>
      <c r="C16" s="1" t="s">
        <v>341</v>
      </c>
      <c r="D16" s="1" t="s">
        <v>342</v>
      </c>
      <c r="E16" s="1" t="s">
        <v>343</v>
      </c>
      <c r="F16" s="1" t="s">
        <v>246</v>
      </c>
      <c r="G16" s="1" t="s">
        <v>250</v>
      </c>
      <c r="H16" s="1" t="s">
        <v>251</v>
      </c>
      <c r="I16" s="1" t="s">
        <v>344</v>
      </c>
      <c r="J16" s="1" t="s">
        <v>30</v>
      </c>
      <c r="K16" s="1" t="s">
        <v>345</v>
      </c>
      <c r="L16" s="1" t="s">
        <v>345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257</v>
      </c>
      <c r="R16" s="1" t="s">
        <v>346</v>
      </c>
      <c r="S16" s="1" t="s">
        <v>259</v>
      </c>
      <c r="T16" s="1" t="s">
        <v>260</v>
      </c>
      <c r="U16" s="1" t="s">
        <v>261</v>
      </c>
    </row>
    <row r="17" s="1" customFormat="1" spans="1:21">
      <c r="A17" s="3">
        <v>17902363799</v>
      </c>
      <c r="B17" s="1" t="s">
        <v>347</v>
      </c>
      <c r="C17" s="1" t="s">
        <v>348</v>
      </c>
      <c r="D17" s="1" t="s">
        <v>349</v>
      </c>
      <c r="E17" s="1" t="s">
        <v>350</v>
      </c>
      <c r="F17" s="1" t="s">
        <v>246</v>
      </c>
      <c r="G17" s="1" t="s">
        <v>250</v>
      </c>
      <c r="H17" s="1" t="s">
        <v>251</v>
      </c>
      <c r="I17" s="1" t="s">
        <v>351</v>
      </c>
      <c r="J17" s="1" t="s">
        <v>30</v>
      </c>
      <c r="K17" s="1" t="s">
        <v>352</v>
      </c>
      <c r="L17" s="1" t="s">
        <v>352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257</v>
      </c>
      <c r="R17" s="1" t="s">
        <v>353</v>
      </c>
      <c r="S17" s="1" t="s">
        <v>259</v>
      </c>
      <c r="T17" s="1" t="s">
        <v>260</v>
      </c>
      <c r="U17" s="1" t="s">
        <v>261</v>
      </c>
    </row>
    <row r="18" s="1" customFormat="1" spans="1:21">
      <c r="A18" s="3">
        <v>17896588765</v>
      </c>
      <c r="B18" s="1" t="s">
        <v>354</v>
      </c>
      <c r="C18" s="1" t="s">
        <v>355</v>
      </c>
      <c r="D18" s="1" t="s">
        <v>356</v>
      </c>
      <c r="E18" s="1" t="s">
        <v>357</v>
      </c>
      <c r="F18" s="1" t="s">
        <v>246</v>
      </c>
      <c r="G18" s="1" t="s">
        <v>250</v>
      </c>
      <c r="H18" s="1" t="s">
        <v>251</v>
      </c>
      <c r="I18" s="1" t="s">
        <v>358</v>
      </c>
      <c r="J18" s="1" t="s">
        <v>30</v>
      </c>
      <c r="K18" s="1" t="s">
        <v>359</v>
      </c>
      <c r="L18" s="1" t="s">
        <v>359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257</v>
      </c>
      <c r="R18" s="1" t="s">
        <v>360</v>
      </c>
      <c r="S18" s="1" t="s">
        <v>259</v>
      </c>
      <c r="T18" s="1" t="s">
        <v>260</v>
      </c>
      <c r="U18" s="1" t="s">
        <v>261</v>
      </c>
    </row>
    <row r="19" s="1" customFormat="1" spans="1:21">
      <c r="A19" s="3">
        <v>17896025018</v>
      </c>
      <c r="B19" s="1" t="s">
        <v>354</v>
      </c>
      <c r="C19" s="1" t="s">
        <v>361</v>
      </c>
      <c r="D19" s="1" t="s">
        <v>362</v>
      </c>
      <c r="E19" s="1" t="s">
        <v>363</v>
      </c>
      <c r="F19" s="1" t="s">
        <v>246</v>
      </c>
      <c r="G19" s="1" t="s">
        <v>250</v>
      </c>
      <c r="H19" s="1" t="s">
        <v>251</v>
      </c>
      <c r="I19" s="1" t="s">
        <v>364</v>
      </c>
      <c r="J19" s="1" t="s">
        <v>30</v>
      </c>
      <c r="K19" s="1" t="s">
        <v>365</v>
      </c>
      <c r="L19" s="1" t="s">
        <v>365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257</v>
      </c>
      <c r="R19" s="1" t="s">
        <v>366</v>
      </c>
      <c r="S19" s="1" t="s">
        <v>259</v>
      </c>
      <c r="T19" s="1" t="s">
        <v>260</v>
      </c>
      <c r="U19" s="1" t="s">
        <v>261</v>
      </c>
    </row>
    <row r="20" s="1" customFormat="1" spans="1:21">
      <c r="A20" s="3">
        <v>17892036944</v>
      </c>
      <c r="B20" s="1" t="s">
        <v>367</v>
      </c>
      <c r="C20" s="1" t="s">
        <v>368</v>
      </c>
      <c r="D20" s="1" t="s">
        <v>369</v>
      </c>
      <c r="E20" s="1" t="s">
        <v>370</v>
      </c>
      <c r="F20" s="1" t="s">
        <v>286</v>
      </c>
      <c r="G20" s="1" t="s">
        <v>250</v>
      </c>
      <c r="H20" s="1" t="s">
        <v>251</v>
      </c>
      <c r="I20" s="1" t="s">
        <v>371</v>
      </c>
      <c r="J20" s="1" t="s">
        <v>30</v>
      </c>
      <c r="K20" s="1" t="s">
        <v>372</v>
      </c>
      <c r="L20" s="1" t="s">
        <v>372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257</v>
      </c>
      <c r="R20" s="1" t="s">
        <v>373</v>
      </c>
      <c r="S20" s="1" t="s">
        <v>259</v>
      </c>
      <c r="T20" s="1" t="s">
        <v>260</v>
      </c>
      <c r="U20" s="1" t="s">
        <v>261</v>
      </c>
    </row>
    <row r="21" s="1" customFormat="1" spans="1:21">
      <c r="A21" s="3">
        <v>17891738346</v>
      </c>
      <c r="B21" s="1" t="s">
        <v>374</v>
      </c>
      <c r="C21" s="1" t="s">
        <v>375</v>
      </c>
      <c r="D21" s="1" t="s">
        <v>376</v>
      </c>
      <c r="E21" s="1" t="s">
        <v>377</v>
      </c>
      <c r="F21" s="1" t="s">
        <v>309</v>
      </c>
      <c r="G21" s="1" t="s">
        <v>250</v>
      </c>
      <c r="H21" s="1" t="s">
        <v>251</v>
      </c>
      <c r="I21" s="1" t="s">
        <v>378</v>
      </c>
      <c r="J21" s="1" t="s">
        <v>30</v>
      </c>
      <c r="K21" s="1" t="s">
        <v>379</v>
      </c>
      <c r="L21" s="1" t="s">
        <v>379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257</v>
      </c>
      <c r="R21" s="1" t="s">
        <v>380</v>
      </c>
      <c r="S21" s="1" t="s">
        <v>259</v>
      </c>
      <c r="T21" s="1" t="s">
        <v>260</v>
      </c>
      <c r="U21" s="1" t="s">
        <v>261</v>
      </c>
    </row>
    <row r="22" s="1" customFormat="1" spans="1:21">
      <c r="A22" s="3">
        <v>17884101508</v>
      </c>
      <c r="B22" s="1" t="s">
        <v>381</v>
      </c>
      <c r="C22" s="1" t="s">
        <v>382</v>
      </c>
      <c r="D22" s="1" t="s">
        <v>383</v>
      </c>
      <c r="E22" s="1" t="s">
        <v>384</v>
      </c>
      <c r="F22" s="1" t="s">
        <v>246</v>
      </c>
      <c r="G22" s="1" t="s">
        <v>250</v>
      </c>
      <c r="H22" s="1" t="s">
        <v>251</v>
      </c>
      <c r="I22" s="1" t="s">
        <v>385</v>
      </c>
      <c r="J22" s="1" t="s">
        <v>30</v>
      </c>
      <c r="K22" s="1" t="s">
        <v>386</v>
      </c>
      <c r="L22" s="1" t="s">
        <v>386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257</v>
      </c>
      <c r="R22" s="1" t="s">
        <v>387</v>
      </c>
      <c r="S22" s="1" t="s">
        <v>259</v>
      </c>
      <c r="T22" s="1" t="s">
        <v>260</v>
      </c>
      <c r="U22" s="1" t="s">
        <v>261</v>
      </c>
    </row>
    <row r="23" s="1" customFormat="1" spans="1:21">
      <c r="A23" s="3">
        <v>17878188757</v>
      </c>
      <c r="B23" s="1" t="s">
        <v>388</v>
      </c>
      <c r="C23" s="1" t="s">
        <v>389</v>
      </c>
      <c r="D23" s="1" t="s">
        <v>263</v>
      </c>
      <c r="E23" s="1" t="s">
        <v>390</v>
      </c>
      <c r="F23" s="1" t="s">
        <v>309</v>
      </c>
      <c r="G23" s="1" t="s">
        <v>250</v>
      </c>
      <c r="H23" s="1" t="s">
        <v>251</v>
      </c>
      <c r="I23" s="1" t="s">
        <v>391</v>
      </c>
      <c r="J23" s="1" t="s">
        <v>30</v>
      </c>
      <c r="K23" s="1" t="s">
        <v>392</v>
      </c>
      <c r="L23" s="1" t="s">
        <v>392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257</v>
      </c>
      <c r="R23" s="1" t="s">
        <v>393</v>
      </c>
      <c r="S23" s="1" t="s">
        <v>259</v>
      </c>
      <c r="T23" s="1" t="s">
        <v>260</v>
      </c>
      <c r="U23" s="1" t="s">
        <v>261</v>
      </c>
    </row>
    <row r="24" s="1" customFormat="1" spans="1:21">
      <c r="A24" s="3">
        <v>17876355029</v>
      </c>
      <c r="B24" s="1" t="s">
        <v>394</v>
      </c>
      <c r="C24" s="1" t="s">
        <v>395</v>
      </c>
      <c r="D24" s="1" t="s">
        <v>396</v>
      </c>
      <c r="E24" s="1" t="s">
        <v>397</v>
      </c>
      <c r="F24" s="1" t="s">
        <v>286</v>
      </c>
      <c r="G24" s="1" t="s">
        <v>250</v>
      </c>
      <c r="H24" s="1" t="s">
        <v>251</v>
      </c>
      <c r="I24" s="1" t="s">
        <v>398</v>
      </c>
      <c r="J24" s="1" t="s">
        <v>30</v>
      </c>
      <c r="K24" s="1" t="s">
        <v>399</v>
      </c>
      <c r="L24" s="1" t="s">
        <v>399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257</v>
      </c>
      <c r="R24" s="1" t="s">
        <v>400</v>
      </c>
      <c r="S24" s="1" t="s">
        <v>259</v>
      </c>
      <c r="T24" s="1" t="s">
        <v>260</v>
      </c>
      <c r="U24" s="1" t="s">
        <v>261</v>
      </c>
    </row>
    <row r="25" s="1" customFormat="1" spans="1:21">
      <c r="A25" s="3">
        <v>17871928927</v>
      </c>
      <c r="B25" s="1" t="s">
        <v>401</v>
      </c>
      <c r="C25" s="1" t="s">
        <v>402</v>
      </c>
      <c r="D25" s="1" t="s">
        <v>403</v>
      </c>
      <c r="E25" s="1" t="s">
        <v>404</v>
      </c>
      <c r="F25" s="1" t="s">
        <v>246</v>
      </c>
      <c r="G25" s="1" t="s">
        <v>250</v>
      </c>
      <c r="H25" s="1" t="s">
        <v>251</v>
      </c>
      <c r="I25" s="1" t="s">
        <v>405</v>
      </c>
      <c r="J25" s="1" t="s">
        <v>30</v>
      </c>
      <c r="K25" s="1" t="s">
        <v>406</v>
      </c>
      <c r="L25" s="1" t="s">
        <v>406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257</v>
      </c>
      <c r="R25" s="1" t="s">
        <v>407</v>
      </c>
      <c r="S25" s="1" t="s">
        <v>259</v>
      </c>
      <c r="T25" s="1" t="s">
        <v>260</v>
      </c>
      <c r="U25" s="1" t="s">
        <v>261</v>
      </c>
    </row>
    <row r="26" s="1" customFormat="1" spans="1:21">
      <c r="A26" s="3">
        <v>17863018746</v>
      </c>
      <c r="B26" s="1" t="s">
        <v>408</v>
      </c>
      <c r="C26" s="1" t="s">
        <v>409</v>
      </c>
      <c r="D26" s="1" t="s">
        <v>410</v>
      </c>
      <c r="E26" s="1" t="s">
        <v>411</v>
      </c>
      <c r="F26" s="1" t="s">
        <v>286</v>
      </c>
      <c r="G26" s="1" t="s">
        <v>250</v>
      </c>
      <c r="H26" s="1" t="s">
        <v>251</v>
      </c>
      <c r="I26" s="1" t="s">
        <v>412</v>
      </c>
      <c r="J26" s="1" t="s">
        <v>30</v>
      </c>
      <c r="K26" s="1" t="s">
        <v>413</v>
      </c>
      <c r="L26" s="1" t="s">
        <v>413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257</v>
      </c>
      <c r="R26" s="1" t="s">
        <v>414</v>
      </c>
      <c r="S26" s="1" t="s">
        <v>259</v>
      </c>
      <c r="T26" s="1" t="s">
        <v>260</v>
      </c>
      <c r="U26" s="1" t="s">
        <v>261</v>
      </c>
    </row>
    <row r="27" s="1" customFormat="1" spans="1:21">
      <c r="A27" s="3">
        <v>17850040149</v>
      </c>
      <c r="B27" s="1" t="s">
        <v>415</v>
      </c>
      <c r="C27" s="1" t="s">
        <v>416</v>
      </c>
      <c r="D27" s="1" t="s">
        <v>417</v>
      </c>
      <c r="E27" s="1" t="s">
        <v>418</v>
      </c>
      <c r="F27" s="1" t="s">
        <v>246</v>
      </c>
      <c r="G27" s="1" t="s">
        <v>250</v>
      </c>
      <c r="H27" s="1" t="s">
        <v>251</v>
      </c>
      <c r="I27" s="1" t="s">
        <v>419</v>
      </c>
      <c r="J27" s="1" t="s">
        <v>30</v>
      </c>
      <c r="K27" s="1" t="s">
        <v>420</v>
      </c>
      <c r="L27" s="1" t="s">
        <v>420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257</v>
      </c>
      <c r="R27" s="1" t="s">
        <v>421</v>
      </c>
      <c r="S27" s="1" t="s">
        <v>259</v>
      </c>
      <c r="T27" s="1" t="s">
        <v>260</v>
      </c>
      <c r="U27" s="1" t="s">
        <v>261</v>
      </c>
    </row>
    <row r="28" s="1" customFormat="1" spans="1:21">
      <c r="A28" s="3">
        <v>17844217299</v>
      </c>
      <c r="B28" s="1" t="s">
        <v>422</v>
      </c>
      <c r="C28" s="1" t="s">
        <v>423</v>
      </c>
      <c r="D28" s="1" t="s">
        <v>424</v>
      </c>
      <c r="E28" s="1" t="s">
        <v>425</v>
      </c>
      <c r="F28" s="1" t="s">
        <v>246</v>
      </c>
      <c r="G28" s="1" t="s">
        <v>250</v>
      </c>
      <c r="H28" s="1" t="s">
        <v>251</v>
      </c>
      <c r="I28" s="1" t="s">
        <v>426</v>
      </c>
      <c r="J28" s="1" t="s">
        <v>30</v>
      </c>
      <c r="K28" s="1" t="s">
        <v>427</v>
      </c>
      <c r="L28" s="1" t="s">
        <v>427</v>
      </c>
      <c r="M28" s="1" t="s">
        <v>254</v>
      </c>
      <c r="N28" s="1" t="s">
        <v>254</v>
      </c>
      <c r="O28" s="1" t="s">
        <v>255</v>
      </c>
      <c r="P28" s="1" t="s">
        <v>256</v>
      </c>
      <c r="Q28" s="1" t="s">
        <v>257</v>
      </c>
      <c r="R28" s="1" t="s">
        <v>428</v>
      </c>
      <c r="S28" s="1" t="s">
        <v>259</v>
      </c>
      <c r="T28" s="1" t="s">
        <v>260</v>
      </c>
      <c r="U28" s="1" t="s">
        <v>261</v>
      </c>
    </row>
    <row r="29" s="1" customFormat="1" spans="1:21">
      <c r="A29" s="3">
        <v>17842709932</v>
      </c>
      <c r="B29" s="1" t="s">
        <v>429</v>
      </c>
      <c r="C29" s="1" t="s">
        <v>430</v>
      </c>
      <c r="D29" s="1" t="s">
        <v>431</v>
      </c>
      <c r="E29" s="1" t="s">
        <v>432</v>
      </c>
      <c r="F29" s="1" t="s">
        <v>286</v>
      </c>
      <c r="G29" s="1" t="s">
        <v>250</v>
      </c>
      <c r="H29" s="1" t="s">
        <v>251</v>
      </c>
      <c r="I29" s="1" t="s">
        <v>433</v>
      </c>
      <c r="J29" s="1" t="s">
        <v>30</v>
      </c>
      <c r="K29" s="1" t="s">
        <v>434</v>
      </c>
      <c r="L29" s="1" t="s">
        <v>434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257</v>
      </c>
      <c r="R29" s="1" t="s">
        <v>435</v>
      </c>
      <c r="S29" s="1" t="s">
        <v>259</v>
      </c>
      <c r="T29" s="1" t="s">
        <v>260</v>
      </c>
      <c r="U29" s="1" t="s">
        <v>261</v>
      </c>
    </row>
    <row r="30" s="1" customFormat="1" spans="1:21">
      <c r="A30" s="3">
        <v>17835464808</v>
      </c>
      <c r="B30" s="1" t="s">
        <v>436</v>
      </c>
      <c r="C30" s="1" t="s">
        <v>437</v>
      </c>
      <c r="D30" s="1" t="s">
        <v>438</v>
      </c>
      <c r="E30" s="1" t="s">
        <v>439</v>
      </c>
      <c r="F30" s="1" t="s">
        <v>246</v>
      </c>
      <c r="G30" s="1" t="s">
        <v>250</v>
      </c>
      <c r="H30" s="1" t="s">
        <v>251</v>
      </c>
      <c r="I30" s="1" t="s">
        <v>440</v>
      </c>
      <c r="J30" s="1" t="s">
        <v>30</v>
      </c>
      <c r="K30" s="1" t="s">
        <v>441</v>
      </c>
      <c r="L30" s="1" t="s">
        <v>441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257</v>
      </c>
      <c r="R30" s="1" t="s">
        <v>442</v>
      </c>
      <c r="S30" s="1" t="s">
        <v>259</v>
      </c>
      <c r="T30" s="1" t="s">
        <v>260</v>
      </c>
      <c r="U30" s="1" t="s">
        <v>261</v>
      </c>
    </row>
    <row r="31" s="1" customFormat="1" spans="1:21">
      <c r="A31" s="3">
        <v>17835406224</v>
      </c>
      <c r="B31" s="1" t="s">
        <v>436</v>
      </c>
      <c r="C31" s="1" t="s">
        <v>443</v>
      </c>
      <c r="D31" s="1" t="s">
        <v>444</v>
      </c>
      <c r="E31" s="1" t="s">
        <v>445</v>
      </c>
      <c r="F31" s="1" t="s">
        <v>286</v>
      </c>
      <c r="G31" s="1" t="s">
        <v>250</v>
      </c>
      <c r="H31" s="1" t="s">
        <v>251</v>
      </c>
      <c r="I31" s="1" t="s">
        <v>446</v>
      </c>
      <c r="J31" s="1" t="s">
        <v>30</v>
      </c>
      <c r="K31" s="1" t="s">
        <v>447</v>
      </c>
      <c r="L31" s="1" t="s">
        <v>447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257</v>
      </c>
      <c r="R31" s="1" t="s">
        <v>448</v>
      </c>
      <c r="S31" s="1" t="s">
        <v>259</v>
      </c>
      <c r="T31" s="1" t="s">
        <v>260</v>
      </c>
      <c r="U31" s="1" t="s">
        <v>261</v>
      </c>
    </row>
    <row r="32" s="1" customFormat="1" spans="1:21">
      <c r="A32" s="3">
        <v>17826512946</v>
      </c>
      <c r="B32" s="1" t="s">
        <v>449</v>
      </c>
      <c r="C32" s="1" t="s">
        <v>450</v>
      </c>
      <c r="D32" s="1" t="s">
        <v>336</v>
      </c>
      <c r="E32" s="1" t="s">
        <v>451</v>
      </c>
      <c r="F32" s="1" t="s">
        <v>246</v>
      </c>
      <c r="G32" s="1" t="s">
        <v>250</v>
      </c>
      <c r="H32" s="1" t="s">
        <v>251</v>
      </c>
      <c r="I32" s="1" t="s">
        <v>452</v>
      </c>
      <c r="J32" s="1" t="s">
        <v>30</v>
      </c>
      <c r="K32" s="1" t="s">
        <v>413</v>
      </c>
      <c r="L32" s="1" t="s">
        <v>413</v>
      </c>
      <c r="M32" s="1" t="s">
        <v>254</v>
      </c>
      <c r="N32" s="1" t="s">
        <v>254</v>
      </c>
      <c r="O32" s="1" t="s">
        <v>255</v>
      </c>
      <c r="P32" s="1" t="s">
        <v>256</v>
      </c>
      <c r="Q32" s="1" t="s">
        <v>257</v>
      </c>
      <c r="R32" s="1" t="s">
        <v>453</v>
      </c>
      <c r="S32" s="1" t="s">
        <v>259</v>
      </c>
      <c r="T32" s="1" t="s">
        <v>260</v>
      </c>
      <c r="U32" s="1" t="s">
        <v>261</v>
      </c>
    </row>
    <row r="33" s="1" customFormat="1" spans="1:21">
      <c r="A33" s="3">
        <v>17799667059</v>
      </c>
      <c r="B33" s="1" t="s">
        <v>454</v>
      </c>
      <c r="C33" s="1" t="s">
        <v>455</v>
      </c>
      <c r="D33" s="1" t="s">
        <v>456</v>
      </c>
      <c r="E33" s="1" t="s">
        <v>457</v>
      </c>
      <c r="F33" s="1" t="s">
        <v>246</v>
      </c>
      <c r="G33" s="1" t="s">
        <v>250</v>
      </c>
      <c r="H33" s="1" t="s">
        <v>251</v>
      </c>
      <c r="I33" s="1" t="s">
        <v>458</v>
      </c>
      <c r="J33" s="1" t="s">
        <v>30</v>
      </c>
      <c r="K33" s="1" t="s">
        <v>459</v>
      </c>
      <c r="L33" s="1" t="s">
        <v>459</v>
      </c>
      <c r="M33" s="1" t="s">
        <v>254</v>
      </c>
      <c r="N33" s="1" t="s">
        <v>254</v>
      </c>
      <c r="O33" s="1" t="s">
        <v>255</v>
      </c>
      <c r="P33" s="1" t="s">
        <v>256</v>
      </c>
      <c r="Q33" s="1" t="s">
        <v>257</v>
      </c>
      <c r="R33" s="1" t="s">
        <v>460</v>
      </c>
      <c r="S33" s="1" t="s">
        <v>259</v>
      </c>
      <c r="T33" s="1" t="s">
        <v>260</v>
      </c>
      <c r="U33" s="1" t="s">
        <v>261</v>
      </c>
    </row>
    <row r="34" s="1" customFormat="1" spans="1:21">
      <c r="A34" s="3">
        <v>17768999754</v>
      </c>
      <c r="B34" s="1" t="s">
        <v>461</v>
      </c>
      <c r="C34" s="1" t="s">
        <v>462</v>
      </c>
      <c r="D34" s="1" t="s">
        <v>463</v>
      </c>
      <c r="E34" s="1" t="s">
        <v>464</v>
      </c>
      <c r="F34" s="1" t="s">
        <v>246</v>
      </c>
      <c r="G34" s="1" t="s">
        <v>250</v>
      </c>
      <c r="H34" s="1" t="s">
        <v>251</v>
      </c>
      <c r="I34" s="1" t="s">
        <v>465</v>
      </c>
      <c r="J34" s="1" t="s">
        <v>30</v>
      </c>
      <c r="K34" s="1" t="s">
        <v>466</v>
      </c>
      <c r="L34" s="1" t="s">
        <v>466</v>
      </c>
      <c r="M34" s="1" t="s">
        <v>254</v>
      </c>
      <c r="N34" s="1" t="s">
        <v>254</v>
      </c>
      <c r="O34" s="1" t="s">
        <v>255</v>
      </c>
      <c r="P34" s="1" t="s">
        <v>256</v>
      </c>
      <c r="Q34" s="1" t="s">
        <v>257</v>
      </c>
      <c r="R34" s="1" t="s">
        <v>467</v>
      </c>
      <c r="S34" s="1" t="s">
        <v>259</v>
      </c>
      <c r="T34" s="1" t="s">
        <v>260</v>
      </c>
      <c r="U34" s="1" t="s">
        <v>261</v>
      </c>
    </row>
    <row r="35" s="1" customFormat="1" spans="1:21">
      <c r="A35" s="3">
        <v>17762664360</v>
      </c>
      <c r="B35" s="1" t="s">
        <v>461</v>
      </c>
      <c r="C35" s="1" t="s">
        <v>468</v>
      </c>
      <c r="D35" s="1" t="s">
        <v>469</v>
      </c>
      <c r="E35" s="1" t="s">
        <v>470</v>
      </c>
      <c r="F35" s="1" t="s">
        <v>286</v>
      </c>
      <c r="G35" s="1" t="s">
        <v>250</v>
      </c>
      <c r="H35" s="1" t="s">
        <v>251</v>
      </c>
      <c r="I35" s="1" t="s">
        <v>471</v>
      </c>
      <c r="J35" s="1" t="s">
        <v>30</v>
      </c>
      <c r="K35" s="1" t="s">
        <v>472</v>
      </c>
      <c r="L35" s="1" t="s">
        <v>472</v>
      </c>
      <c r="M35" s="1" t="s">
        <v>254</v>
      </c>
      <c r="N35" s="1" t="s">
        <v>254</v>
      </c>
      <c r="O35" s="1" t="s">
        <v>255</v>
      </c>
      <c r="P35" s="1" t="s">
        <v>256</v>
      </c>
      <c r="Q35" s="1" t="s">
        <v>257</v>
      </c>
      <c r="R35" s="1" t="s">
        <v>473</v>
      </c>
      <c r="S35" s="1" t="s">
        <v>259</v>
      </c>
      <c r="T35" s="1" t="s">
        <v>260</v>
      </c>
      <c r="U35" s="1" t="s">
        <v>261</v>
      </c>
    </row>
    <row r="36" s="1" customFormat="1" spans="1:21">
      <c r="A36" s="3">
        <v>17728574728</v>
      </c>
      <c r="B36" s="1" t="s">
        <v>474</v>
      </c>
      <c r="C36" s="1" t="s">
        <v>475</v>
      </c>
      <c r="D36" s="1" t="s">
        <v>476</v>
      </c>
      <c r="E36" s="1" t="s">
        <v>477</v>
      </c>
      <c r="F36" s="1" t="s">
        <v>286</v>
      </c>
      <c r="G36" s="1" t="s">
        <v>250</v>
      </c>
      <c r="H36" s="1" t="s">
        <v>251</v>
      </c>
      <c r="I36" s="1" t="s">
        <v>478</v>
      </c>
      <c r="J36" s="1" t="s">
        <v>30</v>
      </c>
      <c r="K36" s="1" t="s">
        <v>479</v>
      </c>
      <c r="L36" s="1" t="s">
        <v>479</v>
      </c>
      <c r="M36" s="1" t="s">
        <v>254</v>
      </c>
      <c r="N36" s="1" t="s">
        <v>254</v>
      </c>
      <c r="O36" s="1" t="s">
        <v>255</v>
      </c>
      <c r="P36" s="1" t="s">
        <v>256</v>
      </c>
      <c r="Q36" s="1" t="s">
        <v>257</v>
      </c>
      <c r="R36" s="1" t="s">
        <v>480</v>
      </c>
      <c r="S36" s="1" t="s">
        <v>259</v>
      </c>
      <c r="T36" s="1" t="s">
        <v>260</v>
      </c>
      <c r="U36" s="1" t="s">
        <v>261</v>
      </c>
    </row>
    <row r="37" s="1" customFormat="1" spans="1:21">
      <c r="A37" s="3">
        <v>17647147893</v>
      </c>
      <c r="B37" s="1" t="s">
        <v>481</v>
      </c>
      <c r="C37" s="1" t="s">
        <v>482</v>
      </c>
      <c r="D37" s="1" t="s">
        <v>424</v>
      </c>
      <c r="E37" s="1" t="s">
        <v>483</v>
      </c>
      <c r="F37" s="1" t="s">
        <v>246</v>
      </c>
      <c r="G37" s="1" t="s">
        <v>250</v>
      </c>
      <c r="H37" s="1" t="s">
        <v>251</v>
      </c>
      <c r="I37" s="1" t="s">
        <v>484</v>
      </c>
      <c r="J37" s="1" t="s">
        <v>30</v>
      </c>
      <c r="K37" s="1" t="s">
        <v>485</v>
      </c>
      <c r="L37" s="1" t="s">
        <v>485</v>
      </c>
      <c r="M37" s="1" t="s">
        <v>254</v>
      </c>
      <c r="N37" s="1" t="s">
        <v>254</v>
      </c>
      <c r="O37" s="1" t="s">
        <v>255</v>
      </c>
      <c r="P37" s="1" t="s">
        <v>256</v>
      </c>
      <c r="Q37" s="1" t="s">
        <v>257</v>
      </c>
      <c r="R37" s="1" t="s">
        <v>486</v>
      </c>
      <c r="S37" s="1" t="s">
        <v>259</v>
      </c>
      <c r="T37" s="1" t="s">
        <v>260</v>
      </c>
      <c r="U37" s="1" t="s">
        <v>261</v>
      </c>
    </row>
    <row r="38" s="1" customFormat="1" spans="1:21">
      <c r="A38" s="3">
        <v>17618958596</v>
      </c>
      <c r="B38" s="1" t="s">
        <v>487</v>
      </c>
      <c r="C38" s="1" t="s">
        <v>488</v>
      </c>
      <c r="D38" s="1" t="s">
        <v>424</v>
      </c>
      <c r="E38" s="1" t="s">
        <v>489</v>
      </c>
      <c r="F38" s="1" t="s">
        <v>286</v>
      </c>
      <c r="G38" s="1" t="s">
        <v>250</v>
      </c>
      <c r="H38" s="1" t="s">
        <v>251</v>
      </c>
      <c r="I38" s="1" t="s">
        <v>490</v>
      </c>
      <c r="J38" s="1" t="s">
        <v>30</v>
      </c>
      <c r="K38" s="1" t="s">
        <v>491</v>
      </c>
      <c r="L38" s="1" t="s">
        <v>491</v>
      </c>
      <c r="M38" s="1" t="s">
        <v>254</v>
      </c>
      <c r="N38" s="1" t="s">
        <v>254</v>
      </c>
      <c r="O38" s="1" t="s">
        <v>255</v>
      </c>
      <c r="P38" s="1" t="s">
        <v>256</v>
      </c>
      <c r="Q38" s="1" t="s">
        <v>257</v>
      </c>
      <c r="R38" s="1" t="s">
        <v>492</v>
      </c>
      <c r="S38" s="1" t="s">
        <v>259</v>
      </c>
      <c r="T38" s="1" t="s">
        <v>260</v>
      </c>
      <c r="U38" s="1" t="s">
        <v>261</v>
      </c>
    </row>
    <row r="39" s="1" customFormat="1" spans="1:21">
      <c r="A39" s="3">
        <v>17612354212</v>
      </c>
      <c r="B39" s="1" t="s">
        <v>493</v>
      </c>
      <c r="C39" s="1" t="s">
        <v>494</v>
      </c>
      <c r="D39" s="1" t="s">
        <v>495</v>
      </c>
      <c r="E39" s="1" t="s">
        <v>496</v>
      </c>
      <c r="F39" s="1" t="s">
        <v>246</v>
      </c>
      <c r="G39" s="1" t="s">
        <v>250</v>
      </c>
      <c r="H39" s="1" t="s">
        <v>251</v>
      </c>
      <c r="I39" s="1" t="s">
        <v>497</v>
      </c>
      <c r="J39" s="1" t="s">
        <v>30</v>
      </c>
      <c r="K39" s="1" t="s">
        <v>314</v>
      </c>
      <c r="L39" s="1" t="s">
        <v>314</v>
      </c>
      <c r="M39" s="1" t="s">
        <v>254</v>
      </c>
      <c r="N39" s="1" t="s">
        <v>254</v>
      </c>
      <c r="O39" s="1" t="s">
        <v>255</v>
      </c>
      <c r="P39" s="1" t="s">
        <v>256</v>
      </c>
      <c r="Q39" s="1" t="s">
        <v>257</v>
      </c>
      <c r="R39" s="1" t="s">
        <v>498</v>
      </c>
      <c r="S39" s="1" t="s">
        <v>259</v>
      </c>
      <c r="T39" s="1" t="s">
        <v>260</v>
      </c>
      <c r="U39" s="1" t="s">
        <v>261</v>
      </c>
    </row>
    <row r="40" s="1" customFormat="1" spans="1:21">
      <c r="A40" s="3">
        <v>17385045942</v>
      </c>
      <c r="B40" s="1" t="s">
        <v>499</v>
      </c>
      <c r="C40" s="1" t="s">
        <v>500</v>
      </c>
      <c r="D40" s="1" t="s">
        <v>501</v>
      </c>
      <c r="E40" s="1" t="s">
        <v>502</v>
      </c>
      <c r="F40" s="1" t="s">
        <v>246</v>
      </c>
      <c r="G40" s="1" t="s">
        <v>250</v>
      </c>
      <c r="H40" s="1" t="s">
        <v>251</v>
      </c>
      <c r="I40" s="1" t="s">
        <v>503</v>
      </c>
      <c r="J40" s="1" t="s">
        <v>30</v>
      </c>
      <c r="K40" s="1" t="s">
        <v>504</v>
      </c>
      <c r="L40" s="1" t="s">
        <v>504</v>
      </c>
      <c r="M40" s="1" t="s">
        <v>254</v>
      </c>
      <c r="N40" s="1" t="s">
        <v>254</v>
      </c>
      <c r="O40" s="1" t="s">
        <v>255</v>
      </c>
      <c r="P40" s="1" t="s">
        <v>256</v>
      </c>
      <c r="Q40" s="1" t="s">
        <v>257</v>
      </c>
      <c r="R40" s="1" t="s">
        <v>505</v>
      </c>
      <c r="S40" s="1" t="s">
        <v>259</v>
      </c>
      <c r="T40" s="1" t="s">
        <v>260</v>
      </c>
      <c r="U40" s="1" t="s">
        <v>261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2022-05-18T01:31:59Z</dcterms:created>
  <dcterms:modified xsi:type="dcterms:W3CDTF">2022-05-18T01:36:39Z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AD66988CFE6A4D169A530193CC57FA2A</vt:lpwstr>
  </property>
  <property fmtid="{D5CDD505-2E9C-101B-9397-08002B2CF9AE}" pid="3" name="KSOProductBuildVer">
    <vt:lpwstr>2052-11.1.0.11636</vt:lpwstr>
  </property>
</Properties>
</file>