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对账!$1:$23</definedName>
  </definedNames>
  <calcPr calcId="144525"/>
</workbook>
</file>

<file path=xl/sharedStrings.xml><?xml version="1.0" encoding="utf-8"?>
<sst xmlns="http://schemas.openxmlformats.org/spreadsheetml/2006/main" count="687" uniqueCount="294">
  <si>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</si>
  <si>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</si>
  <si>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</si>
  <si>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</si>
  <si>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</si>
  <si>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</si>
  <si>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</si>
  <si>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</si>
  <si>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</si>
  <si>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</si>
  <si>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</si>
  <si>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</si>
  <si>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</si>
  <si>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</si>
  <si>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</si>
  <si>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</si>
  <si>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</si>
  <si>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</si>
  <si>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</si>
  <si>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</si>
  <si>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</si>
  <si>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</si>
  <si>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</si>
  <si>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</si>
  <si>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</si>
  <si>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17598537818	</t>
  </si>
  <si>
    <t>Ctrip</t>
  </si>
  <si>
    <t>正常</t>
  </si>
  <si>
    <t>[斯科特斯德]3棕榈酒店(3 Palms Hotel)(40134014)</t>
  </si>
  <si>
    <t>豪华客房1张特大床&lt;不退款&gt;&lt;2人入住&gt;</t>
  </si>
  <si>
    <t>USD</t>
  </si>
  <si>
    <t>Gomez/Jonathon</t>
  </si>
  <si>
    <t>CA5326220515USD</t>
  </si>
  <si>
    <t>未提现</t>
  </si>
  <si>
    <t>携程开票</t>
  </si>
  <si>
    <t xml:space="preserve">2456805	</t>
  </si>
  <si>
    <t xml:space="preserve">1367073	</t>
  </si>
  <si>
    <t xml:space="preserve">17688386406	</t>
  </si>
  <si>
    <t>[里士满]伯克利酒店(The Berkeley Hotel)(40092464)</t>
  </si>
  <si>
    <t>高级客房1张特大床&lt;不退款&gt;&lt;2人入住&gt;</t>
  </si>
  <si>
    <t>Pfisterer/David</t>
  </si>
  <si>
    <t xml:space="preserve">2475947	</t>
  </si>
  <si>
    <t xml:space="preserve">107074	</t>
  </si>
  <si>
    <t xml:space="preserve">17829287560	</t>
  </si>
  <si>
    <t>[兰贝斯区]伦敦丽亭滨河酒店(Park Plaza London Riverbank)(37203460)</t>
  </si>
  <si>
    <t>高级双人房&lt;不退款&gt;&lt;2人入住&gt;</t>
  </si>
  <si>
    <t>PATEMAN/FRANCES</t>
  </si>
  <si>
    <t xml:space="preserve">2519938	</t>
  </si>
  <si>
    <t xml:space="preserve">	</t>
  </si>
  <si>
    <t xml:space="preserve">17897249206	</t>
  </si>
  <si>
    <t>[济州市]济州岛亚金晶酒店(I-Jin Hotel Jeju Island)(37198535)</t>
  </si>
  <si>
    <t>豪华双人房&lt;不退款&gt;&lt;2人入住&gt;</t>
  </si>
  <si>
    <t>KIM/TAE SU</t>
  </si>
  <si>
    <t xml:space="preserve">2539897	</t>
  </si>
  <si>
    <t xml:space="preserve">0165798	</t>
  </si>
  <si>
    <t xml:space="preserve">17914468647	</t>
  </si>
  <si>
    <t>[彭世洛]托普兰会议中心酒店(Topland Hotel &amp; Convention Centre)(39040755)</t>
  </si>
  <si>
    <t>高级双床房&lt;不退款&gt;&lt;2人入住&gt;</t>
  </si>
  <si>
    <t>Trichadarat/Thanongchai,Trichadarat/Thanongchai</t>
  </si>
  <si>
    <t xml:space="preserve">2545412	</t>
  </si>
  <si>
    <t xml:space="preserve">17915604049	</t>
  </si>
  <si>
    <t>[爱丁堡]爱丁堡市西智选假日酒店 - IHG 旗下饭店(Holiday Inn Express Edinburgh City West, an Ihg Hotel)(47986668)</t>
  </si>
  <si>
    <t>标准房&lt;2人入住&gt;&lt;不退款&gt;&lt;早餐&gt;</t>
  </si>
  <si>
    <t>Weir/Jo</t>
  </si>
  <si>
    <t xml:space="preserve">2546316	</t>
  </si>
  <si>
    <t xml:space="preserve">17900802318	</t>
  </si>
  <si>
    <t>退单</t>
  </si>
  <si>
    <t>[哈默史密斯-富勒姆区]伦敦牧羊人布什多赛特酒店(Dorsett Shepherds Bush London)(37206742)</t>
  </si>
  <si>
    <t>行政三人房&lt;2人入住&gt;&lt;不退款&gt;</t>
  </si>
  <si>
    <t>Gaudreault/Marc</t>
  </si>
  <si>
    <t xml:space="preserve">17814264925	</t>
  </si>
  <si>
    <t>[新加坡]新加坡史各士皇族酒店(Royal Plaza on Scotts)(37230830)</t>
  </si>
  <si>
    <t>豪华房（特大床）&lt;2人入住&gt;&lt;不退款&gt;&lt;早餐&gt;</t>
  </si>
  <si>
    <t>Abdullah/Dayang Asrinah,Abdullah/Dayang Asrinah,Abdullah/Dayang Asrinah,Abdullah/Dayang Asrinah</t>
  </si>
  <si>
    <t>CA5326220516USD</t>
  </si>
  <si>
    <t xml:space="preserve">2515852	</t>
  </si>
  <si>
    <t xml:space="preserve">3471886	</t>
  </si>
  <si>
    <t xml:space="preserve">17843470161	</t>
  </si>
  <si>
    <t>[巴黎]巴黎馥颂酒店(Fauchon l'Hotel Paris)(44697397)</t>
  </si>
  <si>
    <t>高级双人床房&lt;不退款&gt;&lt;2人入住&gt;</t>
  </si>
  <si>
    <t>Sansanese/Victor</t>
  </si>
  <si>
    <t xml:space="preserve">2523493	</t>
  </si>
  <si>
    <t xml:space="preserve">fp024310	</t>
  </si>
  <si>
    <t xml:space="preserve">17844797122	</t>
  </si>
  <si>
    <t>[迈阿密]布里克尔 AKA 酒店(Hotel AKA Brickell)(37240778)</t>
  </si>
  <si>
    <t>城景房（1张大床）&lt;不退款&gt;&lt;2人入住&gt;</t>
  </si>
  <si>
    <t>Day/Robert</t>
  </si>
  <si>
    <t xml:space="preserve">2524129	</t>
  </si>
  <si>
    <t xml:space="preserve">395801	</t>
  </si>
  <si>
    <t xml:space="preserve">17862188882	</t>
  </si>
  <si>
    <t>[罗切斯特]皇家公园酒店(Royal Park Hotel)(40116549)</t>
  </si>
  <si>
    <t>行政特大床房&lt;不退款&gt;&lt;2人入住&gt;</t>
  </si>
  <si>
    <t>Torcellini/Tom</t>
  </si>
  <si>
    <t xml:space="preserve">3532SD088513	</t>
  </si>
  <si>
    <t xml:space="preserve">17862460775	</t>
  </si>
  <si>
    <t>[巴黎]奥特利兹里贝特花园酒店(Libertel Austerlitz Jardin des Plantes)(39052015)</t>
  </si>
  <si>
    <t>舒适双人房&lt;不退款&gt;&lt;2人入住&gt;</t>
  </si>
  <si>
    <t>KWON/SEONIL</t>
  </si>
  <si>
    <t xml:space="preserve">17868999403	</t>
  </si>
  <si>
    <t>[帕罗奥图]黛娜花园酒店(Dinah's Garden Hotel)(46895972)</t>
  </si>
  <si>
    <t>豪华特大床房&lt;不退款&gt;&lt;2人入住&gt;</t>
  </si>
  <si>
    <t>Oelke/Jeffrey</t>
  </si>
  <si>
    <t xml:space="preserve">108682853	</t>
  </si>
  <si>
    <t xml:space="preserve">17895604256	</t>
  </si>
  <si>
    <t>[阿布扎比]阿布扎比艾美酒店(Le Meridien Abu Dhabi)(39035128)</t>
  </si>
  <si>
    <t>城景豪华双人房&lt;不退款&gt;&lt;2人入住&gt;</t>
  </si>
  <si>
    <t>Arnold/David</t>
  </si>
  <si>
    <t xml:space="preserve">2538941	</t>
  </si>
  <si>
    <t xml:space="preserve">17909145327	</t>
  </si>
  <si>
    <t>[迈阿密]迈阿密市中心港口假日酒店(Holiday Inn Hotel Port of Miami-Downtown, an Ihg Hotel)(37223488)</t>
  </si>
  <si>
    <t>大号床房&lt;不退款&gt;&lt;2人入住&gt;</t>
  </si>
  <si>
    <t>Koch/Nicholas</t>
  </si>
  <si>
    <t xml:space="preserve">17920135959	</t>
  </si>
  <si>
    <t>[伊丽莎白港]伊丽莎白港城市旅馆酒店(City Lodge Hotel Port Elizabeth)(39042075)</t>
  </si>
  <si>
    <t>双人房&lt;不退款&gt;&lt;2人入住&gt;</t>
  </si>
  <si>
    <t>Dale/Jerry Parker</t>
  </si>
  <si>
    <t xml:space="preserve">2547151	</t>
  </si>
  <si>
    <t xml:space="preserve">17920953418	</t>
  </si>
  <si>
    <t>[迪拜]迪拜贸易中心罗弗酒店(Rove Trade Center)(39053820)</t>
  </si>
  <si>
    <t>漫游者房&lt;不退款&gt;&lt;2人入住&gt;</t>
  </si>
  <si>
    <t>Osman/Amro</t>
  </si>
  <si>
    <t xml:space="preserve">2547390	</t>
  </si>
  <si>
    <t xml:space="preserve">17921647175	</t>
  </si>
  <si>
    <t>[柏林]阿玛诺市中心大酒店(Hotel Amano Grand Central)(37203256)</t>
  </si>
  <si>
    <t>标准房&lt;不退款&gt;&lt;2人入住&gt;</t>
  </si>
  <si>
    <t>Eger/Nadine</t>
  </si>
  <si>
    <t xml:space="preserve">109399137	</t>
  </si>
  <si>
    <t xml:space="preserve">17924038492	</t>
  </si>
  <si>
    <t>[巨港]阿斯顿巨港及会议中心酒店(ASTON Palembang Hotel &amp; Conference Center)(39034444)</t>
  </si>
  <si>
    <t>豪华房&lt;不退款&gt;&lt;2人入住&gt;</t>
  </si>
  <si>
    <t>Agustin/Adelia</t>
  </si>
  <si>
    <t xml:space="preserve">17925511082	</t>
  </si>
  <si>
    <t>[首尔]驿三新罗舒泰酒店(Shilla Stay Yeoksam)(38635700)</t>
  </si>
  <si>
    <t>豪华大床房&lt;不退款&gt;&lt;2人入住&gt;</t>
  </si>
  <si>
    <t>Oh/Seongtan</t>
  </si>
  <si>
    <t xml:space="preserve">2548255	</t>
  </si>
  <si>
    <t>,</t>
  </si>
  <si>
    <t>5.19 可退176</t>
  </si>
  <si>
    <t>A220519155409481</t>
  </si>
  <si>
    <t>USD / HKD 当前参考汇率: 7.84994</t>
  </si>
  <si>
    <t>总计：4122 USD/
32357.45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</si>
  <si>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</si>
  <si>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</si>
  <si>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</si>
  <si>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</si>
  <si>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</si>
  <si>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</si>
  <si>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</si>
  <si>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</si>
  <si>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</si>
  <si>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</si>
  <si>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</si>
  <si>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</si>
  <si>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</si>
  <si>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</si>
  <si>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</si>
  <si>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</si>
  <si>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</si>
  <si>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</si>
  <si>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2022-05-12</t>
  </si>
  <si>
    <t>2548255</t>
  </si>
  <si>
    <t>驿三新罗舒泰酒店</t>
  </si>
  <si>
    <t>Oh Seongtan</t>
  </si>
  <si>
    <t>2022-05-13</t>
  </si>
  <si>
    <t>退房日周结</t>
  </si>
  <si>
    <t>660.26</t>
  </si>
  <si>
    <t>98.00</t>
  </si>
  <si>
    <t>0</t>
  </si>
  <si>
    <t>0.00</t>
  </si>
  <si>
    <t>携程盛景国际直连</t>
  </si>
  <si>
    <t>01.010677</t>
  </si>
  <si>
    <t>2022-05-12 19:49:20</t>
  </si>
  <si>
    <t>否</t>
  </si>
  <si>
    <t>汇智国际旅游发展有限公司</t>
  </si>
  <si>
    <t>直连</t>
  </si>
  <si>
    <t>2547834</t>
  </si>
  <si>
    <t>阿斯顿巨港及会议中心酒店</t>
  </si>
  <si>
    <t>Agustin Adelia</t>
  </si>
  <si>
    <t>195.38</t>
  </si>
  <si>
    <t>29.00</t>
  </si>
  <si>
    <t>2022-05-12 13:23:24</t>
  </si>
  <si>
    <t>2547797</t>
  </si>
  <si>
    <t>阿玛诺客房公寓酒店</t>
  </si>
  <si>
    <t>Eger Nadine</t>
  </si>
  <si>
    <t>1084.71</t>
  </si>
  <si>
    <t>161.00</t>
  </si>
  <si>
    <t>2022-05-12 12:52:34</t>
  </si>
  <si>
    <t>2022-05-11</t>
  </si>
  <si>
    <t>2547390</t>
  </si>
  <si>
    <t>迪拜Rove贸易中心酒店</t>
  </si>
  <si>
    <t>Osman Amro</t>
  </si>
  <si>
    <t>398.26</t>
  </si>
  <si>
    <t>59.00</t>
  </si>
  <si>
    <t>2022-05-11 23:51:35</t>
  </si>
  <si>
    <t>2547151</t>
  </si>
  <si>
    <t>城市小屋酒店-伊丽莎白港</t>
  </si>
  <si>
    <t>Dale Jerry Parker</t>
  </si>
  <si>
    <t>418.51</t>
  </si>
  <si>
    <t>62.00</t>
  </si>
  <si>
    <t>2022-05-11 19:15:52</t>
  </si>
  <si>
    <t>2546316</t>
  </si>
  <si>
    <t>假日爱丁堡城西酒店</t>
  </si>
  <si>
    <t>Weir Jo</t>
  </si>
  <si>
    <t>634.06</t>
  </si>
  <si>
    <t>94.00</t>
  </si>
  <si>
    <t>2022-05-11 00:31:00</t>
  </si>
  <si>
    <t>2022-05-10</t>
  </si>
  <si>
    <t>2545412</t>
  </si>
  <si>
    <t>托普兰会议中心酒店</t>
  </si>
  <si>
    <t>Trichadarat Thanongchai,Trichadarat Thanongchai</t>
  </si>
  <si>
    <t>195.61</t>
  </si>
  <si>
    <t>2022-05-10 15:52:01</t>
  </si>
  <si>
    <t>2022-05-09</t>
  </si>
  <si>
    <t>2543736</t>
  </si>
  <si>
    <t>迈阿密市中心港口假日酒店</t>
  </si>
  <si>
    <t>Koch Nicholas</t>
  </si>
  <si>
    <t>1710.26</t>
  </si>
  <si>
    <t>256.00</t>
  </si>
  <si>
    <t>2022-05-09 13:32:06</t>
  </si>
  <si>
    <t>2022-05-06</t>
  </si>
  <si>
    <t>2539897</t>
  </si>
  <si>
    <t>济州岛亚金晶酒店</t>
  </si>
  <si>
    <t>KIM TAE SU</t>
  </si>
  <si>
    <t>346.77</t>
  </si>
  <si>
    <t>52.00</t>
  </si>
  <si>
    <t>2022-05-06 15:13:12</t>
  </si>
  <si>
    <t>2022-05-05</t>
  </si>
  <si>
    <t>2538941</t>
  </si>
  <si>
    <t>阿布扎比艾美假村酒店</t>
  </si>
  <si>
    <t>Arnold David</t>
  </si>
  <si>
    <t>457.16</t>
  </si>
  <si>
    <t>69.00</t>
  </si>
  <si>
    <t>2022-05-05 20:58:52</t>
  </si>
  <si>
    <t>2022-04-30</t>
  </si>
  <si>
    <t>2530107</t>
  </si>
  <si>
    <t>黛娜花园酒店</t>
  </si>
  <si>
    <t>Oelke Jeffrey</t>
  </si>
  <si>
    <t>2052.67</t>
  </si>
  <si>
    <t>310.00</t>
  </si>
  <si>
    <t>2022-04-30 02:26:05</t>
  </si>
  <si>
    <t>2022-04-28</t>
  </si>
  <si>
    <t>2528604</t>
  </si>
  <si>
    <t>奥特利兹里贝特花园酒店</t>
  </si>
  <si>
    <t>KWON SEONIL</t>
  </si>
  <si>
    <t>1722.89</t>
  </si>
  <si>
    <t>262.00</t>
  </si>
  <si>
    <t>2022-04-28 22:34:44</t>
  </si>
  <si>
    <t>2528564</t>
  </si>
  <si>
    <t>皇家公园酒店</t>
  </si>
  <si>
    <t>Torcellini Tom</t>
  </si>
  <si>
    <t>973.23</t>
  </si>
  <si>
    <t>148.00</t>
  </si>
  <si>
    <t>2022-04-28 21:21:34</t>
  </si>
  <si>
    <t>2022-04-25</t>
  </si>
  <si>
    <t>2524129</t>
  </si>
  <si>
    <t>布里克尔 AKA 酒店</t>
  </si>
  <si>
    <t>Day Robert</t>
  </si>
  <si>
    <t>1705.96</t>
  </si>
  <si>
    <t>2022-04-25 13:49:43</t>
  </si>
  <si>
    <t>2022-04-24</t>
  </si>
  <si>
    <t>2523493</t>
  </si>
  <si>
    <t>巴黎馥颂酒店</t>
  </si>
  <si>
    <t>Sansanese Victor</t>
  </si>
  <si>
    <t>7571.13</t>
  </si>
  <si>
    <t>1162.00</t>
  </si>
  <si>
    <t>2022-04-24 22:44:01</t>
  </si>
  <si>
    <t>2022-04-21</t>
  </si>
  <si>
    <t>2519938</t>
  </si>
  <si>
    <t>伦敦丽亭滨河酒店</t>
  </si>
  <si>
    <t>PATEMAN FRANCES</t>
  </si>
  <si>
    <t>1409.02</t>
  </si>
  <si>
    <t>219.00</t>
  </si>
  <si>
    <t>2022-04-21 21:48:02</t>
  </si>
  <si>
    <t>2022-04-18</t>
  </si>
  <si>
    <t>2515852</t>
  </si>
  <si>
    <t>新加坡史各士皇族酒店</t>
  </si>
  <si>
    <t>Abdullah Dayang Asrinah,Abdullah Dayang Asrinah,Abdullah Dayang Asrinah,Abdullah Dayang Asrinah</t>
  </si>
  <si>
    <t>5402.13</t>
  </si>
  <si>
    <t>846.00</t>
  </si>
  <si>
    <t>2022-04-18 10:21:30</t>
  </si>
  <si>
    <t>2022-03-20</t>
  </si>
  <si>
    <t>2475947</t>
  </si>
  <si>
    <t>伯克利酒店</t>
  </si>
  <si>
    <t>Pfisterer David</t>
  </si>
  <si>
    <t>1019.90</t>
  </si>
  <si>
    <t>160.00</t>
  </si>
  <si>
    <t>2022-03-20 21:20:12</t>
  </si>
  <si>
    <t>2022-03-09</t>
  </si>
  <si>
    <t>2456805</t>
  </si>
  <si>
    <t>三棕榈酒店</t>
  </si>
  <si>
    <t>Gomez Jonathon</t>
  </si>
  <si>
    <t>1146.24</t>
  </si>
  <si>
    <t>181.00</t>
  </si>
  <si>
    <t>2022-03-09 01:40:43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</si>
</sst>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19" fillId="12" borderId="1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44691</v>
      </c>
      <c r="G2" s="6">
        <v>44693</v>
      </c>
      <c r="H2" s="4">
        <v>1</v>
      </c>
      <c r="I2" s="4">
        <v>2</v>
      </c>
      <c r="J2" s="4">
        <v>2</v>
      </c>
      <c r="K2" s="4" t="s">
        <v>30</v>
      </c>
      <c r="L2" s="4">
        <v>181</v>
      </c>
      <c r="M2" s="4">
        <v>181</v>
      </c>
      <c r="N2" s="4" t="s">
        <v>31</v>
      </c>
      <c r="O2" s="4" t="s">
        <v>32</v>
      </c>
      <c r="P2" s="4" t="s">
        <v>33</v>
      </c>
      <c r="Q2" s="4">
        <v>0</v>
      </c>
      <c r="R2" s="7">
        <v>44629</v>
      </c>
      <c r="S2" s="6">
        <v>44696</v>
      </c>
      <c r="T2" s="4" t="s">
        <v>34</v>
      </c>
      <c r="U2" s="4">
        <v>181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44692</v>
      </c>
      <c r="G3" s="6">
        <v>44693</v>
      </c>
      <c r="H3" s="4">
        <v>1</v>
      </c>
      <c r="I3" s="4">
        <v>1</v>
      </c>
      <c r="J3" s="4">
        <v>1</v>
      </c>
      <c r="K3" s="4" t="s">
        <v>30</v>
      </c>
      <c r="L3" s="4">
        <v>160</v>
      </c>
      <c r="M3" s="4">
        <v>160</v>
      </c>
      <c r="N3" s="4" t="s">
        <v>40</v>
      </c>
      <c r="O3" s="4" t="s">
        <v>32</v>
      </c>
      <c r="P3" s="4" t="s">
        <v>33</v>
      </c>
      <c r="Q3" s="4">
        <v>0</v>
      </c>
      <c r="R3" s="7">
        <v>44640</v>
      </c>
      <c r="S3" s="6">
        <v>44696</v>
      </c>
      <c r="T3" s="4" t="s">
        <v>34</v>
      </c>
      <c r="U3" s="4">
        <v>160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44692</v>
      </c>
      <c r="G4" s="6">
        <v>44693</v>
      </c>
      <c r="H4" s="4">
        <v>1</v>
      </c>
      <c r="I4" s="4">
        <v>1</v>
      </c>
      <c r="J4" s="4">
        <v>1</v>
      </c>
      <c r="K4" s="4" t="s">
        <v>30</v>
      </c>
      <c r="L4" s="4">
        <v>219</v>
      </c>
      <c r="M4" s="4">
        <v>219</v>
      </c>
      <c r="N4" s="4" t="s">
        <v>46</v>
      </c>
      <c r="O4" s="4" t="s">
        <v>32</v>
      </c>
      <c r="P4" s="4" t="s">
        <v>33</v>
      </c>
      <c r="Q4" s="4">
        <v>0</v>
      </c>
      <c r="R4" s="7">
        <v>44672</v>
      </c>
      <c r="S4" s="6">
        <v>44696</v>
      </c>
      <c r="T4" s="4" t="s">
        <v>34</v>
      </c>
      <c r="U4" s="4">
        <v>219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44692</v>
      </c>
      <c r="G5" s="6">
        <v>44693</v>
      </c>
      <c r="H5" s="4">
        <v>1</v>
      </c>
      <c r="I5" s="4">
        <v>1</v>
      </c>
      <c r="J5" s="4">
        <v>1</v>
      </c>
      <c r="K5" s="4" t="s">
        <v>30</v>
      </c>
      <c r="L5" s="4">
        <v>52</v>
      </c>
      <c r="M5" s="4">
        <v>52</v>
      </c>
      <c r="N5" s="4" t="s">
        <v>52</v>
      </c>
      <c r="O5" s="4" t="s">
        <v>32</v>
      </c>
      <c r="P5" s="4" t="s">
        <v>33</v>
      </c>
      <c r="Q5" s="4">
        <v>0</v>
      </c>
      <c r="R5" s="7">
        <v>44687</v>
      </c>
      <c r="S5" s="6">
        <v>44696</v>
      </c>
      <c r="T5" s="4" t="s">
        <v>34</v>
      </c>
      <c r="U5" s="4">
        <v>52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44692</v>
      </c>
      <c r="G6" s="6">
        <v>44693</v>
      </c>
      <c r="H6" s="4">
        <v>1</v>
      </c>
      <c r="I6" s="4">
        <v>1</v>
      </c>
      <c r="J6" s="4">
        <v>1</v>
      </c>
      <c r="K6" s="4" t="s">
        <v>30</v>
      </c>
      <c r="L6" s="4">
        <v>29</v>
      </c>
      <c r="M6" s="4">
        <v>29</v>
      </c>
      <c r="N6" s="4" t="s">
        <v>58</v>
      </c>
      <c r="O6" s="4" t="s">
        <v>32</v>
      </c>
      <c r="P6" s="4" t="s">
        <v>33</v>
      </c>
      <c r="Q6" s="4">
        <v>0</v>
      </c>
      <c r="R6" s="7">
        <v>44691</v>
      </c>
      <c r="S6" s="6">
        <v>44696</v>
      </c>
      <c r="T6" s="4" t="s">
        <v>34</v>
      </c>
      <c r="U6" s="4">
        <v>29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44692</v>
      </c>
      <c r="G7" s="6">
        <v>44693</v>
      </c>
      <c r="H7" s="4">
        <v>1</v>
      </c>
      <c r="I7" s="4">
        <v>1</v>
      </c>
      <c r="J7" s="4">
        <v>1</v>
      </c>
      <c r="K7" s="4" t="s">
        <v>30</v>
      </c>
      <c r="L7" s="4">
        <v>94</v>
      </c>
      <c r="M7" s="4">
        <v>94</v>
      </c>
      <c r="N7" s="4" t="s">
        <v>63</v>
      </c>
      <c r="O7" s="4" t="s">
        <v>32</v>
      </c>
      <c r="P7" s="4" t="s">
        <v>33</v>
      </c>
      <c r="Q7" s="4">
        <v>0</v>
      </c>
      <c r="R7" s="7">
        <v>44692</v>
      </c>
      <c r="S7" s="6">
        <v>44696</v>
      </c>
      <c r="T7" s="4" t="s">
        <v>34</v>
      </c>
      <c r="U7" s="4">
        <v>94</v>
      </c>
      <c r="V7" s="4">
        <v>0</v>
      </c>
      <c r="W7" s="4">
        <v>0</v>
      </c>
      <c r="X7" s="4" t="s">
        <v>64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66</v>
      </c>
      <c r="D8" s="4" t="s">
        <v>67</v>
      </c>
      <c r="E8" s="4" t="s">
        <v>68</v>
      </c>
      <c r="F8" s="6">
        <v>44690</v>
      </c>
      <c r="G8" s="6">
        <v>44691</v>
      </c>
      <c r="H8" s="4">
        <v>1</v>
      </c>
      <c r="I8" s="4">
        <v>1</v>
      </c>
      <c r="J8" s="4">
        <v>1</v>
      </c>
      <c r="K8" s="4" t="s">
        <v>30</v>
      </c>
      <c r="L8" s="4">
        <v>-176</v>
      </c>
      <c r="M8" s="4">
        <v>-176</v>
      </c>
      <c r="N8" s="4" t="s">
        <v>69</v>
      </c>
      <c r="O8" s="4" t="s">
        <v>32</v>
      </c>
      <c r="P8" s="4" t="s">
        <v>33</v>
      </c>
      <c r="Q8" s="4">
        <v>0</v>
      </c>
      <c r="R8" s="7">
        <v>44688</v>
      </c>
      <c r="S8" s="6">
        <v>44696</v>
      </c>
      <c r="T8" s="4" t="s">
        <v>34</v>
      </c>
      <c r="U8" s="4">
        <v>-176</v>
      </c>
      <c r="V8" s="4">
        <v>0</v>
      </c>
      <c r="W8" s="4">
        <v>0</v>
      </c>
      <c r="X8" s="4" t="s">
        <v>48</v>
      </c>
      <c r="Y8" s="4" t="s">
        <v>48</v>
      </c>
    </row>
    <row r="9" s="4" customFormat="1" spans="1:26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44691</v>
      </c>
      <c r="G9" s="6">
        <v>44694</v>
      </c>
      <c r="H9" s="4">
        <v>2</v>
      </c>
      <c r="I9" s="4">
        <v>3</v>
      </c>
      <c r="J9" s="4">
        <v>6</v>
      </c>
      <c r="K9" s="4" t="s">
        <v>30</v>
      </c>
      <c r="L9" s="4">
        <v>846</v>
      </c>
      <c r="M9" s="4">
        <v>846</v>
      </c>
      <c r="N9" s="4" t="s">
        <v>73</v>
      </c>
      <c r="O9" s="4" t="s">
        <v>74</v>
      </c>
      <c r="P9" s="4" t="s">
        <v>33</v>
      </c>
      <c r="Q9" s="4">
        <v>0</v>
      </c>
      <c r="R9" s="7">
        <v>44669</v>
      </c>
      <c r="S9" s="6">
        <v>44697</v>
      </c>
      <c r="T9" s="4" t="s">
        <v>34</v>
      </c>
      <c r="U9" s="4">
        <v>846</v>
      </c>
      <c r="V9" s="4">
        <v>0</v>
      </c>
      <c r="W9" s="4">
        <v>0</v>
      </c>
      <c r="X9" s="4" t="s">
        <v>75</v>
      </c>
      <c r="Y9" s="4">
        <v>3471885</v>
      </c>
      <c r="Z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44692</v>
      </c>
      <c r="G10" s="6">
        <v>44694</v>
      </c>
      <c r="H10" s="4">
        <v>1</v>
      </c>
      <c r="I10" s="4">
        <v>2</v>
      </c>
      <c r="J10" s="4">
        <v>2</v>
      </c>
      <c r="K10" s="4" t="s">
        <v>30</v>
      </c>
      <c r="L10" s="4">
        <v>1162</v>
      </c>
      <c r="M10" s="4">
        <v>1162</v>
      </c>
      <c r="N10" s="4" t="s">
        <v>80</v>
      </c>
      <c r="O10" s="4" t="s">
        <v>74</v>
      </c>
      <c r="P10" s="4" t="s">
        <v>33</v>
      </c>
      <c r="Q10" s="4">
        <v>0</v>
      </c>
      <c r="R10" s="7">
        <v>44675</v>
      </c>
      <c r="S10" s="6">
        <v>44697</v>
      </c>
      <c r="T10" s="4" t="s">
        <v>34</v>
      </c>
      <c r="U10" s="4">
        <v>1162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44693</v>
      </c>
      <c r="G11" s="6">
        <v>44694</v>
      </c>
      <c r="H11" s="4">
        <v>1</v>
      </c>
      <c r="I11" s="4">
        <v>1</v>
      </c>
      <c r="J11" s="4">
        <v>1</v>
      </c>
      <c r="K11" s="4" t="s">
        <v>30</v>
      </c>
      <c r="L11" s="4">
        <v>262</v>
      </c>
      <c r="M11" s="4">
        <v>262</v>
      </c>
      <c r="N11" s="4" t="s">
        <v>86</v>
      </c>
      <c r="O11" s="4" t="s">
        <v>74</v>
      </c>
      <c r="P11" s="4" t="s">
        <v>33</v>
      </c>
      <c r="Q11" s="4">
        <v>0</v>
      </c>
      <c r="R11" s="7">
        <v>44676</v>
      </c>
      <c r="S11" s="6">
        <v>44697</v>
      </c>
      <c r="T11" s="4" t="s">
        <v>34</v>
      </c>
      <c r="U11" s="4">
        <v>262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44693</v>
      </c>
      <c r="G12" s="6">
        <v>44694</v>
      </c>
      <c r="H12" s="4">
        <v>1</v>
      </c>
      <c r="I12" s="4">
        <v>1</v>
      </c>
      <c r="J12" s="4">
        <v>1</v>
      </c>
      <c r="K12" s="4" t="s">
        <v>30</v>
      </c>
      <c r="L12" s="4">
        <v>148</v>
      </c>
      <c r="M12" s="4">
        <v>148</v>
      </c>
      <c r="N12" s="4" t="s">
        <v>92</v>
      </c>
      <c r="O12" s="4" t="s">
        <v>74</v>
      </c>
      <c r="P12" s="4" t="s">
        <v>33</v>
      </c>
      <c r="Q12" s="4">
        <v>0</v>
      </c>
      <c r="R12" s="7">
        <v>44679</v>
      </c>
      <c r="S12" s="6">
        <v>44697</v>
      </c>
      <c r="T12" s="4" t="s">
        <v>34</v>
      </c>
      <c r="U12" s="4">
        <v>148</v>
      </c>
      <c r="V12" s="4">
        <v>0</v>
      </c>
      <c r="W12" s="4">
        <v>0</v>
      </c>
      <c r="X12" s="4" t="s">
        <v>48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44692</v>
      </c>
      <c r="G13" s="6">
        <v>44694</v>
      </c>
      <c r="H13" s="4">
        <v>1</v>
      </c>
      <c r="I13" s="4">
        <v>2</v>
      </c>
      <c r="J13" s="4">
        <v>2</v>
      </c>
      <c r="K13" s="4" t="s">
        <v>30</v>
      </c>
      <c r="L13" s="4">
        <v>262</v>
      </c>
      <c r="M13" s="4">
        <v>262</v>
      </c>
      <c r="N13" s="4" t="s">
        <v>97</v>
      </c>
      <c r="O13" s="4" t="s">
        <v>74</v>
      </c>
      <c r="P13" s="4" t="s">
        <v>33</v>
      </c>
      <c r="Q13" s="4">
        <v>0</v>
      </c>
      <c r="R13" s="7">
        <v>44679</v>
      </c>
      <c r="S13" s="6">
        <v>44697</v>
      </c>
      <c r="T13" s="4" t="s">
        <v>34</v>
      </c>
      <c r="U13" s="4">
        <v>262</v>
      </c>
      <c r="V13" s="4">
        <v>0</v>
      </c>
      <c r="W13" s="4">
        <v>0</v>
      </c>
      <c r="X13" s="4" t="s">
        <v>48</v>
      </c>
      <c r="Y13" s="4" t="s">
        <v>48</v>
      </c>
    </row>
    <row r="14" s="4" customFormat="1" spans="1:25">
      <c r="A14" s="4" t="s">
        <v>98</v>
      </c>
      <c r="B14" s="4" t="s">
        <v>26</v>
      </c>
      <c r="C14" s="4" t="s">
        <v>27</v>
      </c>
      <c r="D14" s="4" t="s">
        <v>99</v>
      </c>
      <c r="E14" s="4" t="s">
        <v>100</v>
      </c>
      <c r="F14" s="6">
        <v>44693</v>
      </c>
      <c r="G14" s="6">
        <v>44694</v>
      </c>
      <c r="H14" s="4">
        <v>1</v>
      </c>
      <c r="I14" s="4">
        <v>1</v>
      </c>
      <c r="J14" s="4">
        <v>1</v>
      </c>
      <c r="K14" s="4" t="s">
        <v>30</v>
      </c>
      <c r="L14" s="4">
        <v>310</v>
      </c>
      <c r="M14" s="4">
        <v>310</v>
      </c>
      <c r="N14" s="4" t="s">
        <v>101</v>
      </c>
      <c r="O14" s="4" t="s">
        <v>74</v>
      </c>
      <c r="P14" s="4" t="s">
        <v>33</v>
      </c>
      <c r="Q14" s="4">
        <v>0</v>
      </c>
      <c r="R14" s="7">
        <v>44681</v>
      </c>
      <c r="S14" s="6">
        <v>44697</v>
      </c>
      <c r="T14" s="4" t="s">
        <v>34</v>
      </c>
      <c r="U14" s="4">
        <v>310</v>
      </c>
      <c r="V14" s="4">
        <v>0</v>
      </c>
      <c r="W14" s="4">
        <v>0</v>
      </c>
      <c r="X14" s="4" t="s">
        <v>48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44693</v>
      </c>
      <c r="G15" s="6">
        <v>44694</v>
      </c>
      <c r="H15" s="4">
        <v>1</v>
      </c>
      <c r="I15" s="4">
        <v>1</v>
      </c>
      <c r="J15" s="4">
        <v>1</v>
      </c>
      <c r="K15" s="4" t="s">
        <v>30</v>
      </c>
      <c r="L15" s="4">
        <v>69</v>
      </c>
      <c r="M15" s="4">
        <v>69</v>
      </c>
      <c r="N15" s="4" t="s">
        <v>106</v>
      </c>
      <c r="O15" s="4" t="s">
        <v>74</v>
      </c>
      <c r="P15" s="4" t="s">
        <v>33</v>
      </c>
      <c r="Q15" s="4">
        <v>0</v>
      </c>
      <c r="R15" s="7">
        <v>44686</v>
      </c>
      <c r="S15" s="6">
        <v>44697</v>
      </c>
      <c r="T15" s="4" t="s">
        <v>34</v>
      </c>
      <c r="U15" s="4">
        <v>69</v>
      </c>
      <c r="V15" s="4">
        <v>0</v>
      </c>
      <c r="W15" s="4">
        <v>0</v>
      </c>
      <c r="X15" s="4" t="s">
        <v>107</v>
      </c>
      <c r="Y15" s="4" t="s">
        <v>48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44692</v>
      </c>
      <c r="G16" s="6">
        <v>44694</v>
      </c>
      <c r="H16" s="4">
        <v>1</v>
      </c>
      <c r="I16" s="4">
        <v>2</v>
      </c>
      <c r="J16" s="4">
        <v>2</v>
      </c>
      <c r="K16" s="4" t="s">
        <v>30</v>
      </c>
      <c r="L16" s="4">
        <v>256</v>
      </c>
      <c r="M16" s="4">
        <v>256</v>
      </c>
      <c r="N16" s="4" t="s">
        <v>111</v>
      </c>
      <c r="O16" s="4" t="s">
        <v>74</v>
      </c>
      <c r="P16" s="4" t="s">
        <v>33</v>
      </c>
      <c r="Q16" s="4">
        <v>0</v>
      </c>
      <c r="R16" s="7">
        <v>44690</v>
      </c>
      <c r="S16" s="6">
        <v>44697</v>
      </c>
      <c r="T16" s="4" t="s">
        <v>34</v>
      </c>
      <c r="U16" s="4">
        <v>256</v>
      </c>
      <c r="V16" s="4">
        <v>0</v>
      </c>
      <c r="W16" s="4">
        <v>0</v>
      </c>
      <c r="X16" s="4" t="s">
        <v>48</v>
      </c>
      <c r="Y16" s="4" t="s">
        <v>48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44693</v>
      </c>
      <c r="G17" s="6">
        <v>44694</v>
      </c>
      <c r="H17" s="4">
        <v>1</v>
      </c>
      <c r="I17" s="4">
        <v>1</v>
      </c>
      <c r="J17" s="4">
        <v>1</v>
      </c>
      <c r="K17" s="4" t="s">
        <v>30</v>
      </c>
      <c r="L17" s="4">
        <v>62</v>
      </c>
      <c r="M17" s="4">
        <v>62</v>
      </c>
      <c r="N17" s="4" t="s">
        <v>115</v>
      </c>
      <c r="O17" s="4" t="s">
        <v>74</v>
      </c>
      <c r="P17" s="4" t="s">
        <v>33</v>
      </c>
      <c r="Q17" s="4">
        <v>0</v>
      </c>
      <c r="R17" s="7">
        <v>44692</v>
      </c>
      <c r="S17" s="6">
        <v>44697</v>
      </c>
      <c r="T17" s="4" t="s">
        <v>34</v>
      </c>
      <c r="U17" s="4">
        <v>62</v>
      </c>
      <c r="V17" s="4">
        <v>0</v>
      </c>
      <c r="W17" s="4">
        <v>0</v>
      </c>
      <c r="X17" s="4" t="s">
        <v>116</v>
      </c>
      <c r="Y17" s="4" t="s">
        <v>48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44693</v>
      </c>
      <c r="G18" s="6">
        <v>44694</v>
      </c>
      <c r="H18" s="4">
        <v>1</v>
      </c>
      <c r="I18" s="4">
        <v>1</v>
      </c>
      <c r="J18" s="4">
        <v>1</v>
      </c>
      <c r="K18" s="4" t="s">
        <v>30</v>
      </c>
      <c r="L18" s="4">
        <v>59</v>
      </c>
      <c r="M18" s="4">
        <v>59</v>
      </c>
      <c r="N18" s="4" t="s">
        <v>120</v>
      </c>
      <c r="O18" s="4" t="s">
        <v>74</v>
      </c>
      <c r="P18" s="4" t="s">
        <v>33</v>
      </c>
      <c r="Q18" s="4">
        <v>0</v>
      </c>
      <c r="R18" s="7">
        <v>44692</v>
      </c>
      <c r="S18" s="6">
        <v>44697</v>
      </c>
      <c r="T18" s="4" t="s">
        <v>34</v>
      </c>
      <c r="U18" s="4">
        <v>59</v>
      </c>
      <c r="V18" s="4">
        <v>0</v>
      </c>
      <c r="W18" s="4">
        <v>0</v>
      </c>
      <c r="X18" s="4" t="s">
        <v>121</v>
      </c>
      <c r="Y18" s="4" t="s">
        <v>48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44693</v>
      </c>
      <c r="G19" s="6">
        <v>44694</v>
      </c>
      <c r="H19" s="4">
        <v>1</v>
      </c>
      <c r="I19" s="4">
        <v>1</v>
      </c>
      <c r="J19" s="4">
        <v>1</v>
      </c>
      <c r="K19" s="4" t="s">
        <v>30</v>
      </c>
      <c r="L19" s="4">
        <v>161</v>
      </c>
      <c r="M19" s="4">
        <v>161</v>
      </c>
      <c r="N19" s="4" t="s">
        <v>125</v>
      </c>
      <c r="O19" s="4" t="s">
        <v>74</v>
      </c>
      <c r="P19" s="4" t="s">
        <v>33</v>
      </c>
      <c r="Q19" s="4">
        <v>0</v>
      </c>
      <c r="R19" s="7">
        <v>44693</v>
      </c>
      <c r="S19" s="6">
        <v>44697</v>
      </c>
      <c r="T19" s="4" t="s">
        <v>34</v>
      </c>
      <c r="U19" s="4">
        <v>161</v>
      </c>
      <c r="V19" s="4">
        <v>0</v>
      </c>
      <c r="W19" s="4">
        <v>0</v>
      </c>
      <c r="X19" s="4" t="s">
        <v>48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44693</v>
      </c>
      <c r="G20" s="6">
        <v>44694</v>
      </c>
      <c r="H20" s="4">
        <v>1</v>
      </c>
      <c r="I20" s="4">
        <v>1</v>
      </c>
      <c r="J20" s="4">
        <v>1</v>
      </c>
      <c r="K20" s="4" t="s">
        <v>30</v>
      </c>
      <c r="L20" s="4">
        <v>29</v>
      </c>
      <c r="M20" s="4">
        <v>29</v>
      </c>
      <c r="N20" s="4" t="s">
        <v>130</v>
      </c>
      <c r="O20" s="4" t="s">
        <v>74</v>
      </c>
      <c r="P20" s="4" t="s">
        <v>33</v>
      </c>
      <c r="Q20" s="4">
        <v>0</v>
      </c>
      <c r="R20" s="7">
        <v>44693</v>
      </c>
      <c r="S20" s="6">
        <v>44697</v>
      </c>
      <c r="T20" s="4" t="s">
        <v>34</v>
      </c>
      <c r="U20" s="4">
        <v>29</v>
      </c>
      <c r="V20" s="4">
        <v>0</v>
      </c>
      <c r="W20" s="4">
        <v>0</v>
      </c>
      <c r="X20" s="4" t="s">
        <v>48</v>
      </c>
      <c r="Y20" s="4" t="s">
        <v>48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44693</v>
      </c>
      <c r="G21" s="6">
        <v>44694</v>
      </c>
      <c r="H21" s="4">
        <v>1</v>
      </c>
      <c r="I21" s="4">
        <v>1</v>
      </c>
      <c r="J21" s="4">
        <v>1</v>
      </c>
      <c r="K21" s="4" t="s">
        <v>30</v>
      </c>
      <c r="L21" s="4">
        <v>98</v>
      </c>
      <c r="M21" s="4">
        <v>98</v>
      </c>
      <c r="N21" s="4" t="s">
        <v>134</v>
      </c>
      <c r="O21" s="4" t="s">
        <v>74</v>
      </c>
      <c r="P21" s="4" t="s">
        <v>33</v>
      </c>
      <c r="Q21" s="4">
        <v>0</v>
      </c>
      <c r="R21" s="7">
        <v>44693</v>
      </c>
      <c r="S21" s="6">
        <v>44697</v>
      </c>
      <c r="T21" s="4" t="s">
        <v>34</v>
      </c>
      <c r="U21" s="4">
        <v>98</v>
      </c>
      <c r="V21" s="4">
        <v>0</v>
      </c>
      <c r="W21" s="4">
        <v>0</v>
      </c>
      <c r="X21" s="4" t="s">
        <v>135</v>
      </c>
      <c r="Y21" s="4" t="s">
        <v>48</v>
      </c>
    </row>
    <row r="22" s="4" customFormat="1" spans="1:25">
      <c r="A22" s="4" t="s">
        <v>122</v>
      </c>
      <c r="B22" s="4" t="s">
        <v>26</v>
      </c>
      <c r="C22" s="4" t="s">
        <v>66</v>
      </c>
      <c r="D22" s="4" t="s">
        <v>123</v>
      </c>
      <c r="E22" s="4" t="s">
        <v>124</v>
      </c>
      <c r="F22" s="6">
        <v>44693</v>
      </c>
      <c r="G22" s="6">
        <v>44694</v>
      </c>
      <c r="H22" s="4">
        <v>1</v>
      </c>
      <c r="I22" s="4">
        <v>1</v>
      </c>
      <c r="J22" s="4">
        <v>1</v>
      </c>
      <c r="K22" s="4" t="s">
        <v>30</v>
      </c>
      <c r="L22" s="4">
        <v>-161</v>
      </c>
      <c r="M22" s="4">
        <v>-161</v>
      </c>
      <c r="N22" s="4" t="s">
        <v>125</v>
      </c>
      <c r="O22" s="4" t="s">
        <v>74</v>
      </c>
      <c r="P22" s="4" t="s">
        <v>33</v>
      </c>
      <c r="Q22" s="4">
        <v>0</v>
      </c>
      <c r="R22" s="7">
        <v>44693</v>
      </c>
      <c r="S22" s="6">
        <v>44697</v>
      </c>
      <c r="T22" s="4" t="s">
        <v>34</v>
      </c>
      <c r="U22" s="4">
        <v>-161</v>
      </c>
      <c r="V22" s="4">
        <v>0</v>
      </c>
      <c r="W22" s="4">
        <v>0</v>
      </c>
      <c r="X22" s="4" t="s">
        <v>48</v>
      </c>
      <c r="Y22" s="4" t="s">
        <v>126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8" sqref="A28:A30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5">
        <v>17598537818</v>
      </c>
      <c r="B2" s="6">
        <v>44691</v>
      </c>
      <c r="C2" s="6">
        <v>44693</v>
      </c>
      <c r="D2" s="4">
        <v>181</v>
      </c>
      <c r="E2" s="4" t="str">
        <f>VLOOKUP(A2,HOP!A:L,12,0)</f>
        <v>181.00</v>
      </c>
      <c r="F2" s="4" t="str">
        <f>VLOOKUP(A2,HOP!A:C,3,0)</f>
        <v>2456805</v>
      </c>
      <c r="G2" s="4">
        <f>D2-E2</f>
        <v>0</v>
      </c>
      <c r="H2" s="4" t="str">
        <f>$H$1&amp;F2</f>
        <v>,2456805</v>
      </c>
      <c r="I2" s="4" t="str">
        <f>VLOOKUP(A2,HOP!A:U,21,0)</f>
        <v>直连</v>
      </c>
    </row>
    <row r="3" s="4" customFormat="1" spans="1:9">
      <c r="A3" s="5">
        <v>17688386406</v>
      </c>
      <c r="B3" s="6">
        <v>44692</v>
      </c>
      <c r="C3" s="6">
        <v>44693</v>
      </c>
      <c r="D3" s="4">
        <v>160</v>
      </c>
      <c r="E3" s="4" t="str">
        <f>VLOOKUP(A3,HOP!A:L,12,0)</f>
        <v>160.00</v>
      </c>
      <c r="F3" s="4" t="str">
        <f>VLOOKUP(A3,HOP!A:C,3,0)</f>
        <v>2475947</v>
      </c>
      <c r="G3" s="4">
        <f t="shared" ref="G3:G21" si="0">D3-E3</f>
        <v>0</v>
      </c>
      <c r="H3" s="4" t="str">
        <f t="shared" ref="H3:H21" si="1">$H$1&amp;F3</f>
        <v>,2475947</v>
      </c>
      <c r="I3" s="4" t="str">
        <f>VLOOKUP(A3,HOP!A:U,21,0)</f>
        <v>直连</v>
      </c>
    </row>
    <row r="4" s="4" customFormat="1" spans="1:9">
      <c r="A4" s="5">
        <v>17829287560</v>
      </c>
      <c r="B4" s="6">
        <v>44692</v>
      </c>
      <c r="C4" s="6">
        <v>44693</v>
      </c>
      <c r="D4" s="4">
        <v>219</v>
      </c>
      <c r="E4" s="4" t="str">
        <f>VLOOKUP(A4,HOP!A:L,12,0)</f>
        <v>219.00</v>
      </c>
      <c r="F4" s="4" t="str">
        <f>VLOOKUP(A4,HOP!A:C,3,0)</f>
        <v>2519938</v>
      </c>
      <c r="G4" s="4">
        <f t="shared" si="0"/>
        <v>0</v>
      </c>
      <c r="H4" s="4" t="str">
        <f t="shared" si="1"/>
        <v>,2519938</v>
      </c>
      <c r="I4" s="4" t="str">
        <f>VLOOKUP(A4,HOP!A:U,21,0)</f>
        <v>直连</v>
      </c>
    </row>
    <row r="5" s="4" customFormat="1" spans="1:9">
      <c r="A5" s="5">
        <v>17897249206</v>
      </c>
      <c r="B5" s="6">
        <v>44692</v>
      </c>
      <c r="C5" s="6">
        <v>44693</v>
      </c>
      <c r="D5" s="4">
        <v>52</v>
      </c>
      <c r="E5" s="4" t="str">
        <f>VLOOKUP(A5,HOP!A:L,12,0)</f>
        <v>52.00</v>
      </c>
      <c r="F5" s="4" t="str">
        <f>VLOOKUP(A5,HOP!A:C,3,0)</f>
        <v>2539897</v>
      </c>
      <c r="G5" s="4">
        <f t="shared" si="0"/>
        <v>0</v>
      </c>
      <c r="H5" s="4" t="str">
        <f t="shared" si="1"/>
        <v>,2539897</v>
      </c>
      <c r="I5" s="4" t="str">
        <f>VLOOKUP(A5,HOP!A:U,21,0)</f>
        <v>直连</v>
      </c>
    </row>
    <row r="6" s="4" customFormat="1" spans="1:9">
      <c r="A6" s="5">
        <v>17914468647</v>
      </c>
      <c r="B6" s="6">
        <v>44692</v>
      </c>
      <c r="C6" s="6">
        <v>44693</v>
      </c>
      <c r="D6" s="4">
        <v>29</v>
      </c>
      <c r="E6" s="4" t="str">
        <f>VLOOKUP(A6,HOP!A:L,12,0)</f>
        <v>29.00</v>
      </c>
      <c r="F6" s="4" t="str">
        <f>VLOOKUP(A6,HOP!A:C,3,0)</f>
        <v>2545412</v>
      </c>
      <c r="G6" s="4">
        <f t="shared" si="0"/>
        <v>0</v>
      </c>
      <c r="H6" s="4" t="str">
        <f t="shared" si="1"/>
        <v>,2545412</v>
      </c>
      <c r="I6" s="4" t="str">
        <f>VLOOKUP(A6,HOP!A:U,21,0)</f>
        <v>直连</v>
      </c>
    </row>
    <row r="7" s="4" customFormat="1" spans="1:9">
      <c r="A7" s="5">
        <v>17915604049</v>
      </c>
      <c r="B7" s="6">
        <v>44692</v>
      </c>
      <c r="C7" s="6">
        <v>44693</v>
      </c>
      <c r="D7" s="4">
        <v>94</v>
      </c>
      <c r="E7" s="4" t="str">
        <f>VLOOKUP(A7,HOP!A:L,12,0)</f>
        <v>94.00</v>
      </c>
      <c r="F7" s="4" t="str">
        <f>VLOOKUP(A7,HOP!A:C,3,0)</f>
        <v>2546316</v>
      </c>
      <c r="G7" s="4">
        <f t="shared" si="0"/>
        <v>0</v>
      </c>
      <c r="H7" s="4" t="str">
        <f t="shared" si="1"/>
        <v>,2546316</v>
      </c>
      <c r="I7" s="4" t="str">
        <f>VLOOKUP(A7,HOP!A:U,21,0)</f>
        <v>直连</v>
      </c>
    </row>
    <row r="8" s="4" customFormat="1" spans="1:10">
      <c r="A8" s="5">
        <v>17900802318</v>
      </c>
      <c r="B8" s="6">
        <v>44690</v>
      </c>
      <c r="C8" s="6">
        <v>44691</v>
      </c>
      <c r="D8" s="4">
        <v>-176</v>
      </c>
      <c r="E8" s="4" t="e">
        <f>VLOOKUP(A8,HOP!A:L,12,0)</f>
        <v>#N/A</v>
      </c>
      <c r="F8" s="4">
        <v>2540719</v>
      </c>
      <c r="G8" s="4" t="e">
        <f t="shared" si="0"/>
        <v>#N/A</v>
      </c>
      <c r="H8" s="4" t="str">
        <f t="shared" si="1"/>
        <v>,2540719</v>
      </c>
      <c r="I8" s="4" t="e">
        <f>VLOOKUP(A8,HOP!A:U,21,0)</f>
        <v>#N/A</v>
      </c>
      <c r="J8" s="4" t="s">
        <v>137</v>
      </c>
    </row>
    <row r="9" s="4" customFormat="1" spans="1:9">
      <c r="A9" s="5">
        <v>17814264925</v>
      </c>
      <c r="B9" s="6">
        <v>44691</v>
      </c>
      <c r="C9" s="6">
        <v>44694</v>
      </c>
      <c r="D9" s="4">
        <v>846</v>
      </c>
      <c r="E9" s="4" t="str">
        <f>VLOOKUP(A9,HOP!A:L,12,0)</f>
        <v>846.00</v>
      </c>
      <c r="F9" s="4" t="str">
        <f>VLOOKUP(A9,HOP!A:C,3,0)</f>
        <v>2515852</v>
      </c>
      <c r="G9" s="4">
        <f t="shared" si="0"/>
        <v>0</v>
      </c>
      <c r="H9" s="4" t="str">
        <f t="shared" si="1"/>
        <v>,2515852</v>
      </c>
      <c r="I9" s="4" t="str">
        <f>VLOOKUP(A9,HOP!A:U,21,0)</f>
        <v>直连</v>
      </c>
    </row>
    <row r="10" s="4" customFormat="1" spans="1:9">
      <c r="A10" s="5">
        <v>17843470161</v>
      </c>
      <c r="B10" s="6">
        <v>44692</v>
      </c>
      <c r="C10" s="6">
        <v>44694</v>
      </c>
      <c r="D10" s="4">
        <v>1162</v>
      </c>
      <c r="E10" s="4" t="str">
        <f>VLOOKUP(A10,HOP!A:L,12,0)</f>
        <v>1162.00</v>
      </c>
      <c r="F10" s="4" t="str">
        <f>VLOOKUP(A10,HOP!A:C,3,0)</f>
        <v>2523493</v>
      </c>
      <c r="G10" s="4">
        <f t="shared" si="0"/>
        <v>0</v>
      </c>
      <c r="H10" s="4" t="str">
        <f t="shared" si="1"/>
        <v>,2523493</v>
      </c>
      <c r="I10" s="4" t="str">
        <f>VLOOKUP(A10,HOP!A:U,21,0)</f>
        <v>直连</v>
      </c>
    </row>
    <row r="11" s="4" customFormat="1" spans="1:9">
      <c r="A11" s="5">
        <v>17844797122</v>
      </c>
      <c r="B11" s="6">
        <v>44693</v>
      </c>
      <c r="C11" s="6">
        <v>44694</v>
      </c>
      <c r="D11" s="4">
        <v>262</v>
      </c>
      <c r="E11" s="4" t="str">
        <f>VLOOKUP(A11,HOP!A:L,12,0)</f>
        <v>262.00</v>
      </c>
      <c r="F11" s="4" t="str">
        <f>VLOOKUP(A11,HOP!A:C,3,0)</f>
        <v>2524129</v>
      </c>
      <c r="G11" s="4">
        <f t="shared" si="0"/>
        <v>0</v>
      </c>
      <c r="H11" s="4" t="str">
        <f t="shared" si="1"/>
        <v>,2524129</v>
      </c>
      <c r="I11" s="4" t="str">
        <f>VLOOKUP(A11,HOP!A:U,21,0)</f>
        <v>直连</v>
      </c>
    </row>
    <row r="12" s="4" customFormat="1" spans="1:9">
      <c r="A12" s="5">
        <v>17862188882</v>
      </c>
      <c r="B12" s="6">
        <v>44693</v>
      </c>
      <c r="C12" s="6">
        <v>44694</v>
      </c>
      <c r="D12" s="4">
        <v>148</v>
      </c>
      <c r="E12" s="4" t="str">
        <f>VLOOKUP(A12,HOP!A:L,12,0)</f>
        <v>148.00</v>
      </c>
      <c r="F12" s="4" t="str">
        <f>VLOOKUP(A12,HOP!A:C,3,0)</f>
        <v>2528564</v>
      </c>
      <c r="G12" s="4">
        <f t="shared" si="0"/>
        <v>0</v>
      </c>
      <c r="H12" s="4" t="str">
        <f t="shared" si="1"/>
        <v>,2528564</v>
      </c>
      <c r="I12" s="4" t="str">
        <f>VLOOKUP(A12,HOP!A:U,21,0)</f>
        <v>直连</v>
      </c>
    </row>
    <row r="13" s="4" customFormat="1" spans="1:9">
      <c r="A13" s="5">
        <v>17862460775</v>
      </c>
      <c r="B13" s="6">
        <v>44692</v>
      </c>
      <c r="C13" s="6">
        <v>44694</v>
      </c>
      <c r="D13" s="4">
        <v>262</v>
      </c>
      <c r="E13" s="4" t="str">
        <f>VLOOKUP(A13,HOP!A:L,12,0)</f>
        <v>262.00</v>
      </c>
      <c r="F13" s="4" t="str">
        <f>VLOOKUP(A13,HOP!A:C,3,0)</f>
        <v>2528604</v>
      </c>
      <c r="G13" s="4">
        <f t="shared" si="0"/>
        <v>0</v>
      </c>
      <c r="H13" s="4" t="str">
        <f t="shared" si="1"/>
        <v>,2528604</v>
      </c>
      <c r="I13" s="4" t="str">
        <f>VLOOKUP(A13,HOP!A:U,21,0)</f>
        <v>直连</v>
      </c>
    </row>
    <row r="14" s="4" customFormat="1" spans="1:9">
      <c r="A14" s="5">
        <v>17868999403</v>
      </c>
      <c r="B14" s="6">
        <v>44693</v>
      </c>
      <c r="C14" s="6">
        <v>44694</v>
      </c>
      <c r="D14" s="4">
        <v>310</v>
      </c>
      <c r="E14" s="4" t="str">
        <f>VLOOKUP(A14,HOP!A:L,12,0)</f>
        <v>310.00</v>
      </c>
      <c r="F14" s="4" t="str">
        <f>VLOOKUP(A14,HOP!A:C,3,0)</f>
        <v>2530107</v>
      </c>
      <c r="G14" s="4">
        <f t="shared" si="0"/>
        <v>0</v>
      </c>
      <c r="H14" s="4" t="str">
        <f t="shared" si="1"/>
        <v>,2530107</v>
      </c>
      <c r="I14" s="4" t="str">
        <f>VLOOKUP(A14,HOP!A:U,21,0)</f>
        <v>直连</v>
      </c>
    </row>
    <row r="15" s="4" customFormat="1" spans="1:9">
      <c r="A15" s="5">
        <v>17895604256</v>
      </c>
      <c r="B15" s="6">
        <v>44693</v>
      </c>
      <c r="C15" s="6">
        <v>44694</v>
      </c>
      <c r="D15" s="4">
        <v>69</v>
      </c>
      <c r="E15" s="4" t="str">
        <f>VLOOKUP(A15,HOP!A:L,12,0)</f>
        <v>69.00</v>
      </c>
      <c r="F15" s="4" t="str">
        <f>VLOOKUP(A15,HOP!A:C,3,0)</f>
        <v>2538941</v>
      </c>
      <c r="G15" s="4">
        <f t="shared" si="0"/>
        <v>0</v>
      </c>
      <c r="H15" s="4" t="str">
        <f t="shared" si="1"/>
        <v>,2538941</v>
      </c>
      <c r="I15" s="4" t="str">
        <f>VLOOKUP(A15,HOP!A:U,21,0)</f>
        <v>直连</v>
      </c>
    </row>
    <row r="16" s="4" customFormat="1" spans="1:9">
      <c r="A16" s="5">
        <v>17909145327</v>
      </c>
      <c r="B16" s="6">
        <v>44692</v>
      </c>
      <c r="C16" s="6">
        <v>44694</v>
      </c>
      <c r="D16" s="4">
        <v>256</v>
      </c>
      <c r="E16" s="4" t="str">
        <f>VLOOKUP(A16,HOP!A:L,12,0)</f>
        <v>256.00</v>
      </c>
      <c r="F16" s="4" t="str">
        <f>VLOOKUP(A16,HOP!A:C,3,0)</f>
        <v>2543736</v>
      </c>
      <c r="G16" s="4">
        <f t="shared" si="0"/>
        <v>0</v>
      </c>
      <c r="H16" s="4" t="str">
        <f t="shared" si="1"/>
        <v>,2543736</v>
      </c>
      <c r="I16" s="4" t="str">
        <f>VLOOKUP(A16,HOP!A:U,21,0)</f>
        <v>直连</v>
      </c>
    </row>
    <row r="17" s="4" customFormat="1" spans="1:9">
      <c r="A17" s="5">
        <v>17920135959</v>
      </c>
      <c r="B17" s="6">
        <v>44693</v>
      </c>
      <c r="C17" s="6">
        <v>44694</v>
      </c>
      <c r="D17" s="4">
        <v>62</v>
      </c>
      <c r="E17" s="4" t="str">
        <f>VLOOKUP(A17,HOP!A:L,12,0)</f>
        <v>62.00</v>
      </c>
      <c r="F17" s="4" t="str">
        <f>VLOOKUP(A17,HOP!A:C,3,0)</f>
        <v>2547151</v>
      </c>
      <c r="G17" s="4">
        <f t="shared" si="0"/>
        <v>0</v>
      </c>
      <c r="H17" s="4" t="str">
        <f t="shared" si="1"/>
        <v>,2547151</v>
      </c>
      <c r="I17" s="4" t="str">
        <f>VLOOKUP(A17,HOP!A:U,21,0)</f>
        <v>直连</v>
      </c>
    </row>
    <row r="18" s="4" customFormat="1" spans="1:9">
      <c r="A18" s="5">
        <v>17920953418</v>
      </c>
      <c r="B18" s="6">
        <v>44693</v>
      </c>
      <c r="C18" s="6">
        <v>44694</v>
      </c>
      <c r="D18" s="4">
        <v>59</v>
      </c>
      <c r="E18" s="4" t="str">
        <f>VLOOKUP(A18,HOP!A:L,12,0)</f>
        <v>59.00</v>
      </c>
      <c r="F18" s="4" t="str">
        <f>VLOOKUP(A18,HOP!A:C,3,0)</f>
        <v>2547390</v>
      </c>
      <c r="G18" s="4">
        <f t="shared" si="0"/>
        <v>0</v>
      </c>
      <c r="H18" s="4" t="str">
        <f t="shared" si="1"/>
        <v>,2547390</v>
      </c>
      <c r="I18" s="4" t="str">
        <f>VLOOKUP(A18,HOP!A:U,21,0)</f>
        <v>直连</v>
      </c>
    </row>
    <row r="19" s="4" customFormat="1" hidden="1" spans="1:9">
      <c r="A19" s="5">
        <v>17921647175</v>
      </c>
      <c r="B19" s="6">
        <v>44693</v>
      </c>
      <c r="C19" s="6">
        <v>44694</v>
      </c>
      <c r="D19" s="4">
        <v>0</v>
      </c>
      <c r="E19" s="4" t="str">
        <f>VLOOKUP(A19,HOP!A:L,12,0)</f>
        <v>161.00</v>
      </c>
      <c r="F19" s="4" t="str">
        <f>VLOOKUP(A19,HOP!A:C,3,0)</f>
        <v>2547797</v>
      </c>
      <c r="G19" s="4">
        <f t="shared" si="0"/>
        <v>-161</v>
      </c>
      <c r="H19" s="4" t="str">
        <f t="shared" si="1"/>
        <v>,2547797</v>
      </c>
      <c r="I19" s="4" t="str">
        <f>VLOOKUP(A19,HOP!A:U,21,0)</f>
        <v>直连</v>
      </c>
    </row>
    <row r="20" s="4" customFormat="1" spans="1:9">
      <c r="A20" s="5">
        <v>17924038492</v>
      </c>
      <c r="B20" s="6">
        <v>44693</v>
      </c>
      <c r="C20" s="6">
        <v>44694</v>
      </c>
      <c r="D20" s="4">
        <v>29</v>
      </c>
      <c r="E20" s="4" t="str">
        <f>VLOOKUP(A20,HOP!A:L,12,0)</f>
        <v>29.00</v>
      </c>
      <c r="F20" s="4" t="str">
        <f>VLOOKUP(A20,HOP!A:C,3,0)</f>
        <v>2547834</v>
      </c>
      <c r="G20" s="4">
        <f t="shared" si="0"/>
        <v>0</v>
      </c>
      <c r="H20" s="4" t="str">
        <f t="shared" si="1"/>
        <v>,2547834</v>
      </c>
      <c r="I20" s="4" t="str">
        <f>VLOOKUP(A20,HOP!A:U,21,0)</f>
        <v>直连</v>
      </c>
    </row>
    <row r="21" s="4" customFormat="1" spans="1:9">
      <c r="A21" s="5">
        <v>17925511082</v>
      </c>
      <c r="B21" s="6">
        <v>44693</v>
      </c>
      <c r="C21" s="6">
        <v>44694</v>
      </c>
      <c r="D21" s="4">
        <v>98</v>
      </c>
      <c r="E21" s="4" t="str">
        <f>VLOOKUP(A21,HOP!A:L,12,0)</f>
        <v>98.00</v>
      </c>
      <c r="F21" s="4" t="str">
        <f>VLOOKUP(A21,HOP!A:C,3,0)</f>
        <v>2548255</v>
      </c>
      <c r="G21" s="4">
        <f t="shared" si="0"/>
        <v>0</v>
      </c>
      <c r="H21" s="4" t="str">
        <f t="shared" si="1"/>
        <v>,2548255</v>
      </c>
      <c r="I21" s="4" t="str">
        <f>VLOOKUP(A21,HOP!A:U,21,0)</f>
        <v>直连</v>
      </c>
    </row>
    <row r="23" spans="4:4">
      <c r="D23" s="4">
        <f>SUM(D2:D22)</f>
        <v>4122</v>
      </c>
    </row>
    <row r="28" spans="1:1">
      <c r="A28" s="4" t="s">
        <v>138</v>
      </c>
    </row>
    <row r="29" spans="1:1">
      <c r="A29" s="4" t="s">
        <v>139</v>
      </c>
    </row>
    <row r="30" spans="1:1">
      <c r="A30" s="4" t="s">
        <v>140</v>
      </c>
    </row>
  </sheetData>
  <autoFilter ref="A1:XFD23">
    <filterColumn colId="3">
      <filters blank="1">
        <filter val="310"/>
        <filter val="52"/>
        <filter val="94"/>
        <filter val="256"/>
        <filter val="98"/>
        <filter val="59"/>
        <filter val="219"/>
        <filter val="160"/>
        <filter val="62"/>
        <filter val="262"/>
        <filter val="1162"/>
        <filter val="4122"/>
        <filter val="29"/>
        <filter val="69"/>
        <filter val="-176"/>
        <filter val="181"/>
        <filter val="846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141</v>
      </c>
      <c r="B1" s="2" t="s">
        <v>142</v>
      </c>
      <c r="C1" s="2" t="s">
        <v>143</v>
      </c>
      <c r="D1" s="2" t="s">
        <v>144</v>
      </c>
      <c r="E1" s="2" t="s">
        <v>13</v>
      </c>
      <c r="F1" s="2" t="s">
        <v>5</v>
      </c>
      <c r="G1" s="2" t="s">
        <v>6</v>
      </c>
      <c r="H1" s="2" t="s">
        <v>145</v>
      </c>
      <c r="I1" s="2" t="s">
        <v>146</v>
      </c>
      <c r="J1" s="2" t="s">
        <v>147</v>
      </c>
      <c r="K1" s="2" t="s">
        <v>148</v>
      </c>
      <c r="L1" s="2" t="s">
        <v>149</v>
      </c>
      <c r="M1" s="2" t="s">
        <v>150</v>
      </c>
      <c r="N1" s="2" t="s">
        <v>151</v>
      </c>
      <c r="O1" s="2" t="s">
        <v>152</v>
      </c>
      <c r="P1" s="2" t="s">
        <v>153</v>
      </c>
      <c r="Q1" s="2" t="s">
        <v>154</v>
      </c>
      <c r="R1" s="2" t="s">
        <v>155</v>
      </c>
      <c r="S1" s="2" t="s">
        <v>156</v>
      </c>
      <c r="T1" s="2" t="s">
        <v>157</v>
      </c>
      <c r="U1" s="2" t="s">
        <v>158</v>
      </c>
    </row>
    <row r="2" s="1" customFormat="1" spans="1:21">
      <c r="A2" s="3">
        <v>17925511082</v>
      </c>
      <c r="B2" s="1" t="s">
        <v>159</v>
      </c>
      <c r="C2" s="1" t="s">
        <v>160</v>
      </c>
      <c r="D2" s="1" t="s">
        <v>161</v>
      </c>
      <c r="E2" s="1" t="s">
        <v>162</v>
      </c>
      <c r="F2" s="1" t="s">
        <v>159</v>
      </c>
      <c r="G2" s="1" t="s">
        <v>163</v>
      </c>
      <c r="H2" s="1" t="s">
        <v>164</v>
      </c>
      <c r="I2" s="1" t="s">
        <v>165</v>
      </c>
      <c r="J2" s="1" t="s">
        <v>30</v>
      </c>
      <c r="K2" s="1" t="s">
        <v>166</v>
      </c>
      <c r="L2" s="1" t="s">
        <v>166</v>
      </c>
      <c r="M2" s="1" t="s">
        <v>167</v>
      </c>
      <c r="N2" s="1" t="s">
        <v>167</v>
      </c>
      <c r="O2" s="1" t="s">
        <v>168</v>
      </c>
      <c r="P2" s="1" t="s">
        <v>169</v>
      </c>
      <c r="Q2" s="1" t="s">
        <v>170</v>
      </c>
      <c r="R2" s="1" t="s">
        <v>171</v>
      </c>
      <c r="S2" s="1" t="s">
        <v>172</v>
      </c>
      <c r="T2" s="1" t="s">
        <v>173</v>
      </c>
      <c r="U2" s="1" t="s">
        <v>174</v>
      </c>
    </row>
    <row r="3" s="1" customFormat="1" spans="1:21">
      <c r="A3" s="3">
        <v>17924038492</v>
      </c>
      <c r="B3" s="1" t="s">
        <v>159</v>
      </c>
      <c r="C3" s="1" t="s">
        <v>175</v>
      </c>
      <c r="D3" s="1" t="s">
        <v>176</v>
      </c>
      <c r="E3" s="1" t="s">
        <v>177</v>
      </c>
      <c r="F3" s="1" t="s">
        <v>159</v>
      </c>
      <c r="G3" s="1" t="s">
        <v>163</v>
      </c>
      <c r="H3" s="1" t="s">
        <v>164</v>
      </c>
      <c r="I3" s="1" t="s">
        <v>178</v>
      </c>
      <c r="J3" s="1" t="s">
        <v>30</v>
      </c>
      <c r="K3" s="1" t="s">
        <v>179</v>
      </c>
      <c r="L3" s="1" t="s">
        <v>179</v>
      </c>
      <c r="M3" s="1" t="s">
        <v>167</v>
      </c>
      <c r="N3" s="1" t="s">
        <v>167</v>
      </c>
      <c r="O3" s="1" t="s">
        <v>168</v>
      </c>
      <c r="P3" s="1" t="s">
        <v>169</v>
      </c>
      <c r="Q3" s="1" t="s">
        <v>170</v>
      </c>
      <c r="R3" s="1" t="s">
        <v>180</v>
      </c>
      <c r="S3" s="1" t="s">
        <v>172</v>
      </c>
      <c r="T3" s="1" t="s">
        <v>173</v>
      </c>
      <c r="U3" s="1" t="s">
        <v>174</v>
      </c>
    </row>
    <row r="4" s="1" customFormat="1" spans="1:21">
      <c r="A4" s="3">
        <v>17921647175</v>
      </c>
      <c r="B4" s="1" t="s">
        <v>159</v>
      </c>
      <c r="C4" s="1" t="s">
        <v>181</v>
      </c>
      <c r="D4" s="1" t="s">
        <v>182</v>
      </c>
      <c r="E4" s="1" t="s">
        <v>183</v>
      </c>
      <c r="F4" s="1" t="s">
        <v>159</v>
      </c>
      <c r="G4" s="1" t="s">
        <v>163</v>
      </c>
      <c r="H4" s="1" t="s">
        <v>164</v>
      </c>
      <c r="I4" s="1" t="s">
        <v>184</v>
      </c>
      <c r="J4" s="1" t="s">
        <v>30</v>
      </c>
      <c r="K4" s="1" t="s">
        <v>185</v>
      </c>
      <c r="L4" s="1" t="s">
        <v>185</v>
      </c>
      <c r="M4" s="1" t="s">
        <v>167</v>
      </c>
      <c r="N4" s="1" t="s">
        <v>167</v>
      </c>
      <c r="O4" s="1" t="s">
        <v>168</v>
      </c>
      <c r="P4" s="1" t="s">
        <v>169</v>
      </c>
      <c r="Q4" s="1" t="s">
        <v>170</v>
      </c>
      <c r="R4" s="1" t="s">
        <v>186</v>
      </c>
      <c r="S4" s="1" t="s">
        <v>172</v>
      </c>
      <c r="T4" s="1" t="s">
        <v>173</v>
      </c>
      <c r="U4" s="1" t="s">
        <v>174</v>
      </c>
    </row>
    <row r="5" s="1" customFormat="1" spans="1:21">
      <c r="A5" s="3">
        <v>17920953418</v>
      </c>
      <c r="B5" s="1" t="s">
        <v>187</v>
      </c>
      <c r="C5" s="1" t="s">
        <v>188</v>
      </c>
      <c r="D5" s="1" t="s">
        <v>189</v>
      </c>
      <c r="E5" s="1" t="s">
        <v>190</v>
      </c>
      <c r="F5" s="1" t="s">
        <v>159</v>
      </c>
      <c r="G5" s="1" t="s">
        <v>163</v>
      </c>
      <c r="H5" s="1" t="s">
        <v>164</v>
      </c>
      <c r="I5" s="1" t="s">
        <v>191</v>
      </c>
      <c r="J5" s="1" t="s">
        <v>30</v>
      </c>
      <c r="K5" s="1" t="s">
        <v>192</v>
      </c>
      <c r="L5" s="1" t="s">
        <v>192</v>
      </c>
      <c r="M5" s="1" t="s">
        <v>167</v>
      </c>
      <c r="N5" s="1" t="s">
        <v>167</v>
      </c>
      <c r="O5" s="1" t="s">
        <v>168</v>
      </c>
      <c r="P5" s="1" t="s">
        <v>169</v>
      </c>
      <c r="Q5" s="1" t="s">
        <v>170</v>
      </c>
      <c r="R5" s="1" t="s">
        <v>193</v>
      </c>
      <c r="S5" s="1" t="s">
        <v>172</v>
      </c>
      <c r="T5" s="1" t="s">
        <v>173</v>
      </c>
      <c r="U5" s="1" t="s">
        <v>174</v>
      </c>
    </row>
    <row r="6" s="1" customFormat="1" spans="1:21">
      <c r="A6" s="3">
        <v>17920135959</v>
      </c>
      <c r="B6" s="1" t="s">
        <v>187</v>
      </c>
      <c r="C6" s="1" t="s">
        <v>194</v>
      </c>
      <c r="D6" s="1" t="s">
        <v>195</v>
      </c>
      <c r="E6" s="1" t="s">
        <v>196</v>
      </c>
      <c r="F6" s="1" t="s">
        <v>159</v>
      </c>
      <c r="G6" s="1" t="s">
        <v>163</v>
      </c>
      <c r="H6" s="1" t="s">
        <v>164</v>
      </c>
      <c r="I6" s="1" t="s">
        <v>197</v>
      </c>
      <c r="J6" s="1" t="s">
        <v>30</v>
      </c>
      <c r="K6" s="1" t="s">
        <v>198</v>
      </c>
      <c r="L6" s="1" t="s">
        <v>198</v>
      </c>
      <c r="M6" s="1" t="s">
        <v>167</v>
      </c>
      <c r="N6" s="1" t="s">
        <v>167</v>
      </c>
      <c r="O6" s="1" t="s">
        <v>168</v>
      </c>
      <c r="P6" s="1" t="s">
        <v>169</v>
      </c>
      <c r="Q6" s="1" t="s">
        <v>170</v>
      </c>
      <c r="R6" s="1" t="s">
        <v>199</v>
      </c>
      <c r="S6" s="1" t="s">
        <v>172</v>
      </c>
      <c r="T6" s="1" t="s">
        <v>173</v>
      </c>
      <c r="U6" s="1" t="s">
        <v>174</v>
      </c>
    </row>
    <row r="7" s="1" customFormat="1" spans="1:21">
      <c r="A7" s="3">
        <v>17915604049</v>
      </c>
      <c r="B7" s="1" t="s">
        <v>187</v>
      </c>
      <c r="C7" s="1" t="s">
        <v>200</v>
      </c>
      <c r="D7" s="1" t="s">
        <v>201</v>
      </c>
      <c r="E7" s="1" t="s">
        <v>202</v>
      </c>
      <c r="F7" s="1" t="s">
        <v>187</v>
      </c>
      <c r="G7" s="1" t="s">
        <v>159</v>
      </c>
      <c r="H7" s="1" t="s">
        <v>164</v>
      </c>
      <c r="I7" s="1" t="s">
        <v>203</v>
      </c>
      <c r="J7" s="1" t="s">
        <v>30</v>
      </c>
      <c r="K7" s="1" t="s">
        <v>204</v>
      </c>
      <c r="L7" s="1" t="s">
        <v>204</v>
      </c>
      <c r="M7" s="1" t="s">
        <v>167</v>
      </c>
      <c r="N7" s="1" t="s">
        <v>167</v>
      </c>
      <c r="O7" s="1" t="s">
        <v>168</v>
      </c>
      <c r="P7" s="1" t="s">
        <v>169</v>
      </c>
      <c r="Q7" s="1" t="s">
        <v>170</v>
      </c>
      <c r="R7" s="1" t="s">
        <v>205</v>
      </c>
      <c r="S7" s="1" t="s">
        <v>172</v>
      </c>
      <c r="T7" s="1" t="s">
        <v>173</v>
      </c>
      <c r="U7" s="1" t="s">
        <v>174</v>
      </c>
    </row>
    <row r="8" s="1" customFormat="1" spans="1:21">
      <c r="A8" s="3">
        <v>17914468647</v>
      </c>
      <c r="B8" s="1" t="s">
        <v>206</v>
      </c>
      <c r="C8" s="1" t="s">
        <v>207</v>
      </c>
      <c r="D8" s="1" t="s">
        <v>208</v>
      </c>
      <c r="E8" s="1" t="s">
        <v>209</v>
      </c>
      <c r="F8" s="1" t="s">
        <v>187</v>
      </c>
      <c r="G8" s="1" t="s">
        <v>159</v>
      </c>
      <c r="H8" s="1" t="s">
        <v>164</v>
      </c>
      <c r="I8" s="1" t="s">
        <v>210</v>
      </c>
      <c r="J8" s="1" t="s">
        <v>30</v>
      </c>
      <c r="K8" s="1" t="s">
        <v>179</v>
      </c>
      <c r="L8" s="1" t="s">
        <v>179</v>
      </c>
      <c r="M8" s="1" t="s">
        <v>167</v>
      </c>
      <c r="N8" s="1" t="s">
        <v>167</v>
      </c>
      <c r="O8" s="1" t="s">
        <v>168</v>
      </c>
      <c r="P8" s="1" t="s">
        <v>169</v>
      </c>
      <c r="Q8" s="1" t="s">
        <v>170</v>
      </c>
      <c r="R8" s="1" t="s">
        <v>211</v>
      </c>
      <c r="S8" s="1" t="s">
        <v>172</v>
      </c>
      <c r="T8" s="1" t="s">
        <v>173</v>
      </c>
      <c r="U8" s="1" t="s">
        <v>174</v>
      </c>
    </row>
    <row r="9" s="1" customFormat="1" spans="1:21">
      <c r="A9" s="3">
        <v>17909145327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187</v>
      </c>
      <c r="G9" s="1" t="s">
        <v>163</v>
      </c>
      <c r="H9" s="1" t="s">
        <v>164</v>
      </c>
      <c r="I9" s="1" t="s">
        <v>216</v>
      </c>
      <c r="J9" s="1" t="s">
        <v>30</v>
      </c>
      <c r="K9" s="1" t="s">
        <v>217</v>
      </c>
      <c r="L9" s="1" t="s">
        <v>217</v>
      </c>
      <c r="M9" s="1" t="s">
        <v>167</v>
      </c>
      <c r="N9" s="1" t="s">
        <v>167</v>
      </c>
      <c r="O9" s="1" t="s">
        <v>168</v>
      </c>
      <c r="P9" s="1" t="s">
        <v>169</v>
      </c>
      <c r="Q9" s="1" t="s">
        <v>170</v>
      </c>
      <c r="R9" s="1" t="s">
        <v>218</v>
      </c>
      <c r="S9" s="1" t="s">
        <v>172</v>
      </c>
      <c r="T9" s="1" t="s">
        <v>173</v>
      </c>
      <c r="U9" s="1" t="s">
        <v>174</v>
      </c>
    </row>
    <row r="10" s="1" customFormat="1" spans="1:21">
      <c r="A10" s="3">
        <v>17897249206</v>
      </c>
      <c r="B10" s="1" t="s">
        <v>219</v>
      </c>
      <c r="C10" s="1" t="s">
        <v>220</v>
      </c>
      <c r="D10" s="1" t="s">
        <v>221</v>
      </c>
      <c r="E10" s="1" t="s">
        <v>222</v>
      </c>
      <c r="F10" s="1" t="s">
        <v>187</v>
      </c>
      <c r="G10" s="1" t="s">
        <v>159</v>
      </c>
      <c r="H10" s="1" t="s">
        <v>164</v>
      </c>
      <c r="I10" s="1" t="s">
        <v>223</v>
      </c>
      <c r="J10" s="1" t="s">
        <v>30</v>
      </c>
      <c r="K10" s="1" t="s">
        <v>224</v>
      </c>
      <c r="L10" s="1" t="s">
        <v>224</v>
      </c>
      <c r="M10" s="1" t="s">
        <v>167</v>
      </c>
      <c r="N10" s="1" t="s">
        <v>167</v>
      </c>
      <c r="O10" s="1" t="s">
        <v>168</v>
      </c>
      <c r="P10" s="1" t="s">
        <v>169</v>
      </c>
      <c r="Q10" s="1" t="s">
        <v>170</v>
      </c>
      <c r="R10" s="1" t="s">
        <v>225</v>
      </c>
      <c r="S10" s="1" t="s">
        <v>172</v>
      </c>
      <c r="T10" s="1" t="s">
        <v>173</v>
      </c>
      <c r="U10" s="1" t="s">
        <v>174</v>
      </c>
    </row>
    <row r="11" s="1" customFormat="1" spans="1:21">
      <c r="A11" s="3">
        <v>17895604256</v>
      </c>
      <c r="B11" s="1" t="s">
        <v>226</v>
      </c>
      <c r="C11" s="1" t="s">
        <v>227</v>
      </c>
      <c r="D11" s="1" t="s">
        <v>228</v>
      </c>
      <c r="E11" s="1" t="s">
        <v>229</v>
      </c>
      <c r="F11" s="1" t="s">
        <v>159</v>
      </c>
      <c r="G11" s="1" t="s">
        <v>163</v>
      </c>
      <c r="H11" s="1" t="s">
        <v>164</v>
      </c>
      <c r="I11" s="1" t="s">
        <v>230</v>
      </c>
      <c r="J11" s="1" t="s">
        <v>30</v>
      </c>
      <c r="K11" s="1" t="s">
        <v>231</v>
      </c>
      <c r="L11" s="1" t="s">
        <v>231</v>
      </c>
      <c r="M11" s="1" t="s">
        <v>167</v>
      </c>
      <c r="N11" s="1" t="s">
        <v>167</v>
      </c>
      <c r="O11" s="1" t="s">
        <v>168</v>
      </c>
      <c r="P11" s="1" t="s">
        <v>169</v>
      </c>
      <c r="Q11" s="1" t="s">
        <v>170</v>
      </c>
      <c r="R11" s="1" t="s">
        <v>232</v>
      </c>
      <c r="S11" s="1" t="s">
        <v>172</v>
      </c>
      <c r="T11" s="1" t="s">
        <v>173</v>
      </c>
      <c r="U11" s="1" t="s">
        <v>174</v>
      </c>
    </row>
    <row r="12" s="1" customFormat="1" spans="1:21">
      <c r="A12" s="3">
        <v>17868999403</v>
      </c>
      <c r="B12" s="1" t="s">
        <v>233</v>
      </c>
      <c r="C12" s="1" t="s">
        <v>234</v>
      </c>
      <c r="D12" s="1" t="s">
        <v>235</v>
      </c>
      <c r="E12" s="1" t="s">
        <v>236</v>
      </c>
      <c r="F12" s="1" t="s">
        <v>159</v>
      </c>
      <c r="G12" s="1" t="s">
        <v>163</v>
      </c>
      <c r="H12" s="1" t="s">
        <v>164</v>
      </c>
      <c r="I12" s="1" t="s">
        <v>237</v>
      </c>
      <c r="J12" s="1" t="s">
        <v>30</v>
      </c>
      <c r="K12" s="1" t="s">
        <v>238</v>
      </c>
      <c r="L12" s="1" t="s">
        <v>238</v>
      </c>
      <c r="M12" s="1" t="s">
        <v>167</v>
      </c>
      <c r="N12" s="1" t="s">
        <v>167</v>
      </c>
      <c r="O12" s="1" t="s">
        <v>168</v>
      </c>
      <c r="P12" s="1" t="s">
        <v>169</v>
      </c>
      <c r="Q12" s="1" t="s">
        <v>170</v>
      </c>
      <c r="R12" s="1" t="s">
        <v>239</v>
      </c>
      <c r="S12" s="1" t="s">
        <v>172</v>
      </c>
      <c r="T12" s="1" t="s">
        <v>173</v>
      </c>
      <c r="U12" s="1" t="s">
        <v>174</v>
      </c>
    </row>
    <row r="13" s="1" customFormat="1" spans="1:21">
      <c r="A13" s="3">
        <v>17862460775</v>
      </c>
      <c r="B13" s="1" t="s">
        <v>240</v>
      </c>
      <c r="C13" s="1" t="s">
        <v>241</v>
      </c>
      <c r="D13" s="1" t="s">
        <v>242</v>
      </c>
      <c r="E13" s="1" t="s">
        <v>243</v>
      </c>
      <c r="F13" s="1" t="s">
        <v>187</v>
      </c>
      <c r="G13" s="1" t="s">
        <v>163</v>
      </c>
      <c r="H13" s="1" t="s">
        <v>164</v>
      </c>
      <c r="I13" s="1" t="s">
        <v>244</v>
      </c>
      <c r="J13" s="1" t="s">
        <v>30</v>
      </c>
      <c r="K13" s="1" t="s">
        <v>245</v>
      </c>
      <c r="L13" s="1" t="s">
        <v>245</v>
      </c>
      <c r="M13" s="1" t="s">
        <v>167</v>
      </c>
      <c r="N13" s="1" t="s">
        <v>167</v>
      </c>
      <c r="O13" s="1" t="s">
        <v>168</v>
      </c>
      <c r="P13" s="1" t="s">
        <v>169</v>
      </c>
      <c r="Q13" s="1" t="s">
        <v>170</v>
      </c>
      <c r="R13" s="1" t="s">
        <v>246</v>
      </c>
      <c r="S13" s="1" t="s">
        <v>172</v>
      </c>
      <c r="T13" s="1" t="s">
        <v>173</v>
      </c>
      <c r="U13" s="1" t="s">
        <v>174</v>
      </c>
    </row>
    <row r="14" s="1" customFormat="1" spans="1:21">
      <c r="A14" s="3">
        <v>17862188882</v>
      </c>
      <c r="B14" s="1" t="s">
        <v>240</v>
      </c>
      <c r="C14" s="1" t="s">
        <v>247</v>
      </c>
      <c r="D14" s="1" t="s">
        <v>248</v>
      </c>
      <c r="E14" s="1" t="s">
        <v>249</v>
      </c>
      <c r="F14" s="1" t="s">
        <v>159</v>
      </c>
      <c r="G14" s="1" t="s">
        <v>163</v>
      </c>
      <c r="H14" s="1" t="s">
        <v>164</v>
      </c>
      <c r="I14" s="1" t="s">
        <v>250</v>
      </c>
      <c r="J14" s="1" t="s">
        <v>30</v>
      </c>
      <c r="K14" s="1" t="s">
        <v>251</v>
      </c>
      <c r="L14" s="1" t="s">
        <v>251</v>
      </c>
      <c r="M14" s="1" t="s">
        <v>167</v>
      </c>
      <c r="N14" s="1" t="s">
        <v>167</v>
      </c>
      <c r="O14" s="1" t="s">
        <v>168</v>
      </c>
      <c r="P14" s="1" t="s">
        <v>169</v>
      </c>
      <c r="Q14" s="1" t="s">
        <v>170</v>
      </c>
      <c r="R14" s="1" t="s">
        <v>252</v>
      </c>
      <c r="S14" s="1" t="s">
        <v>172</v>
      </c>
      <c r="T14" s="1" t="s">
        <v>173</v>
      </c>
      <c r="U14" s="1" t="s">
        <v>174</v>
      </c>
    </row>
    <row r="15" s="1" customFormat="1" spans="1:21">
      <c r="A15" s="3">
        <v>17844797122</v>
      </c>
      <c r="B15" s="1" t="s">
        <v>253</v>
      </c>
      <c r="C15" s="1" t="s">
        <v>254</v>
      </c>
      <c r="D15" s="1" t="s">
        <v>255</v>
      </c>
      <c r="E15" s="1" t="s">
        <v>256</v>
      </c>
      <c r="F15" s="1" t="s">
        <v>159</v>
      </c>
      <c r="G15" s="1" t="s">
        <v>163</v>
      </c>
      <c r="H15" s="1" t="s">
        <v>164</v>
      </c>
      <c r="I15" s="1" t="s">
        <v>257</v>
      </c>
      <c r="J15" s="1" t="s">
        <v>30</v>
      </c>
      <c r="K15" s="1" t="s">
        <v>245</v>
      </c>
      <c r="L15" s="1" t="s">
        <v>245</v>
      </c>
      <c r="M15" s="1" t="s">
        <v>167</v>
      </c>
      <c r="N15" s="1" t="s">
        <v>167</v>
      </c>
      <c r="O15" s="1" t="s">
        <v>168</v>
      </c>
      <c r="P15" s="1" t="s">
        <v>169</v>
      </c>
      <c r="Q15" s="1" t="s">
        <v>170</v>
      </c>
      <c r="R15" s="1" t="s">
        <v>258</v>
      </c>
      <c r="S15" s="1" t="s">
        <v>172</v>
      </c>
      <c r="T15" s="1" t="s">
        <v>173</v>
      </c>
      <c r="U15" s="1" t="s">
        <v>174</v>
      </c>
    </row>
    <row r="16" s="1" customFormat="1" spans="1:21">
      <c r="A16" s="3">
        <v>17843470161</v>
      </c>
      <c r="B16" s="1" t="s">
        <v>259</v>
      </c>
      <c r="C16" s="1" t="s">
        <v>260</v>
      </c>
      <c r="D16" s="1" t="s">
        <v>261</v>
      </c>
      <c r="E16" s="1" t="s">
        <v>262</v>
      </c>
      <c r="F16" s="1" t="s">
        <v>187</v>
      </c>
      <c r="G16" s="1" t="s">
        <v>163</v>
      </c>
      <c r="H16" s="1" t="s">
        <v>164</v>
      </c>
      <c r="I16" s="1" t="s">
        <v>263</v>
      </c>
      <c r="J16" s="1" t="s">
        <v>30</v>
      </c>
      <c r="K16" s="1" t="s">
        <v>264</v>
      </c>
      <c r="L16" s="1" t="s">
        <v>264</v>
      </c>
      <c r="M16" s="1" t="s">
        <v>167</v>
      </c>
      <c r="N16" s="1" t="s">
        <v>167</v>
      </c>
      <c r="O16" s="1" t="s">
        <v>168</v>
      </c>
      <c r="P16" s="1" t="s">
        <v>169</v>
      </c>
      <c r="Q16" s="1" t="s">
        <v>170</v>
      </c>
      <c r="R16" s="1" t="s">
        <v>265</v>
      </c>
      <c r="S16" s="1" t="s">
        <v>172</v>
      </c>
      <c r="T16" s="1" t="s">
        <v>173</v>
      </c>
      <c r="U16" s="1" t="s">
        <v>174</v>
      </c>
    </row>
    <row r="17" s="1" customFormat="1" spans="1:21">
      <c r="A17" s="3">
        <v>17829287560</v>
      </c>
      <c r="B17" s="1" t="s">
        <v>266</v>
      </c>
      <c r="C17" s="1" t="s">
        <v>267</v>
      </c>
      <c r="D17" s="1" t="s">
        <v>268</v>
      </c>
      <c r="E17" s="1" t="s">
        <v>269</v>
      </c>
      <c r="F17" s="1" t="s">
        <v>187</v>
      </c>
      <c r="G17" s="1" t="s">
        <v>159</v>
      </c>
      <c r="H17" s="1" t="s">
        <v>164</v>
      </c>
      <c r="I17" s="1" t="s">
        <v>270</v>
      </c>
      <c r="J17" s="1" t="s">
        <v>30</v>
      </c>
      <c r="K17" s="1" t="s">
        <v>271</v>
      </c>
      <c r="L17" s="1" t="s">
        <v>271</v>
      </c>
      <c r="M17" s="1" t="s">
        <v>167</v>
      </c>
      <c r="N17" s="1" t="s">
        <v>167</v>
      </c>
      <c r="O17" s="1" t="s">
        <v>168</v>
      </c>
      <c r="P17" s="1" t="s">
        <v>169</v>
      </c>
      <c r="Q17" s="1" t="s">
        <v>170</v>
      </c>
      <c r="R17" s="1" t="s">
        <v>272</v>
      </c>
      <c r="S17" s="1" t="s">
        <v>172</v>
      </c>
      <c r="T17" s="1" t="s">
        <v>173</v>
      </c>
      <c r="U17" s="1" t="s">
        <v>174</v>
      </c>
    </row>
    <row r="18" s="1" customFormat="1" spans="1:21">
      <c r="A18" s="3">
        <v>17814264925</v>
      </c>
      <c r="B18" s="1" t="s">
        <v>273</v>
      </c>
      <c r="C18" s="1" t="s">
        <v>274</v>
      </c>
      <c r="D18" s="1" t="s">
        <v>275</v>
      </c>
      <c r="E18" s="1" t="s">
        <v>276</v>
      </c>
      <c r="F18" s="1" t="s">
        <v>206</v>
      </c>
      <c r="G18" s="1" t="s">
        <v>163</v>
      </c>
      <c r="H18" s="1" t="s">
        <v>164</v>
      </c>
      <c r="I18" s="1" t="s">
        <v>277</v>
      </c>
      <c r="J18" s="1" t="s">
        <v>30</v>
      </c>
      <c r="K18" s="1" t="s">
        <v>278</v>
      </c>
      <c r="L18" s="1" t="s">
        <v>278</v>
      </c>
      <c r="M18" s="1" t="s">
        <v>167</v>
      </c>
      <c r="N18" s="1" t="s">
        <v>167</v>
      </c>
      <c r="O18" s="1" t="s">
        <v>168</v>
      </c>
      <c r="P18" s="1" t="s">
        <v>169</v>
      </c>
      <c r="Q18" s="1" t="s">
        <v>170</v>
      </c>
      <c r="R18" s="1" t="s">
        <v>279</v>
      </c>
      <c r="S18" s="1" t="s">
        <v>172</v>
      </c>
      <c r="T18" s="1" t="s">
        <v>173</v>
      </c>
      <c r="U18" s="1" t="s">
        <v>174</v>
      </c>
    </row>
    <row r="19" s="1" customFormat="1" spans="1:21">
      <c r="A19" s="3">
        <v>17688386406</v>
      </c>
      <c r="B19" s="1" t="s">
        <v>280</v>
      </c>
      <c r="C19" s="1" t="s">
        <v>281</v>
      </c>
      <c r="D19" s="1" t="s">
        <v>282</v>
      </c>
      <c r="E19" s="1" t="s">
        <v>283</v>
      </c>
      <c r="F19" s="1" t="s">
        <v>187</v>
      </c>
      <c r="G19" s="1" t="s">
        <v>159</v>
      </c>
      <c r="H19" s="1" t="s">
        <v>164</v>
      </c>
      <c r="I19" s="1" t="s">
        <v>284</v>
      </c>
      <c r="J19" s="1" t="s">
        <v>30</v>
      </c>
      <c r="K19" s="1" t="s">
        <v>285</v>
      </c>
      <c r="L19" s="1" t="s">
        <v>285</v>
      </c>
      <c r="M19" s="1" t="s">
        <v>167</v>
      </c>
      <c r="N19" s="1" t="s">
        <v>167</v>
      </c>
      <c r="O19" s="1" t="s">
        <v>168</v>
      </c>
      <c r="P19" s="1" t="s">
        <v>169</v>
      </c>
      <c r="Q19" s="1" t="s">
        <v>170</v>
      </c>
      <c r="R19" s="1" t="s">
        <v>286</v>
      </c>
      <c r="S19" s="1" t="s">
        <v>172</v>
      </c>
      <c r="T19" s="1" t="s">
        <v>173</v>
      </c>
      <c r="U19" s="1" t="s">
        <v>174</v>
      </c>
    </row>
    <row r="20" s="1" customFormat="1" spans="1:21">
      <c r="A20" s="3">
        <v>17598537818</v>
      </c>
      <c r="B20" s="1" t="s">
        <v>287</v>
      </c>
      <c r="C20" s="1" t="s">
        <v>288</v>
      </c>
      <c r="D20" s="1" t="s">
        <v>289</v>
      </c>
      <c r="E20" s="1" t="s">
        <v>290</v>
      </c>
      <c r="F20" s="1" t="s">
        <v>206</v>
      </c>
      <c r="G20" s="1" t="s">
        <v>159</v>
      </c>
      <c r="H20" s="1" t="s">
        <v>164</v>
      </c>
      <c r="I20" s="1" t="s">
        <v>291</v>
      </c>
      <c r="J20" s="1" t="s">
        <v>30</v>
      </c>
      <c r="K20" s="1" t="s">
        <v>292</v>
      </c>
      <c r="L20" s="1" t="s">
        <v>292</v>
      </c>
      <c r="M20" s="1" t="s">
        <v>167</v>
      </c>
      <c r="N20" s="1" t="s">
        <v>167</v>
      </c>
      <c r="O20" s="1" t="s">
        <v>168</v>
      </c>
      <c r="P20" s="1" t="s">
        <v>169</v>
      </c>
      <c r="Q20" s="1" t="s">
        <v>170</v>
      </c>
      <c r="R20" s="1" t="s">
        <v>293</v>
      </c>
      <c r="S20" s="1" t="s">
        <v>172</v>
      </c>
      <c r="T20" s="1" t="s">
        <v>173</v>
      </c>
      <c r="U20" s="1" t="s">
        <v>174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2022-05-16T01:39:00Z</dcterms:created>
  <dcterms:modified xsi:type="dcterms:W3CDTF">2022-05-19T07:51:59Z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8E3A499CCE60415096C3381FB3925A79</vt:lpwstr>
  </property>
  <property fmtid="{D5CDD505-2E9C-101B-9397-08002B2CF9AE}" pid="3" name="KSOProductBuildVer">
    <vt:lpwstr>2052-11.1.0.11636</vt:lpwstr>
  </property>
</Properties>
</file>