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对账!$A$1:$X$48</definedName>
  </definedNames>
  <calcPr calcId="144525"/>
</workbook>
</file>

<file path=xl/sharedStrings.xml><?xml version="1.0" encoding="utf-8"?>
<sst xmlns="http://schemas.openxmlformats.org/spreadsheetml/2006/main" count="1520" uniqueCount="588">
  <si>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</si>
  <si>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</si>
  <si>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</si>
  <si>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</si>
  <si>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</si>
  <si>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</si>
  <si>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</si>
  <si>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</si>
  <si>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</si>
  <si>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</si>
  <si>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</si>
  <si>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</si>
  <si>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</si>
  <si>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</si>
  <si>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</si>
  <si>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</si>
  <si>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</si>
  <si>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</si>
  <si>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</si>
  <si>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</si>
  <si>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</si>
  <si>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</si>
  <si>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</si>
  <si>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</si>
  <si>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</si>
  <si>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17252124312	</t>
  </si>
  <si>
    <t>Ctrip</t>
  </si>
  <si>
    <t>正常</t>
  </si>
  <si>
    <t>[长滩岛]天堂大使(Ambassador in Paradise)(8972983)</t>
  </si>
  <si>
    <t>海景豪华房&lt;2人入住&gt;&lt;不退款&gt;</t>
  </si>
  <si>
    <t>USD</t>
  </si>
  <si>
    <t>Sivapatham/Suthan,Sivapatham/Suthan</t>
  </si>
  <si>
    <t>CA6352220516USD-W</t>
  </si>
  <si>
    <t>未提现</t>
  </si>
  <si>
    <t>携程开票</t>
  </si>
  <si>
    <t xml:space="preserve">2410424	</t>
  </si>
  <si>
    <t xml:space="preserve">1075	</t>
  </si>
  <si>
    <t xml:space="preserve">17657142212	</t>
  </si>
  <si>
    <t>[檀香山]克罗克斯酒店(Hotel La Croix)(44806323)</t>
  </si>
  <si>
    <t>白银两张大床房(至少连住2晚及以上)&lt;2人入住&gt;&lt;不退款&gt;</t>
  </si>
  <si>
    <t>Gutruf/Philipp</t>
  </si>
  <si>
    <t xml:space="preserve">2469052	</t>
  </si>
  <si>
    <t xml:space="preserve">	</t>
  </si>
  <si>
    <t xml:space="preserve">17735634830	</t>
  </si>
  <si>
    <t>[迈阿密泉]迈阿密机场舒眠酒店(Sleep Inn Miami Airport)(16080228)</t>
  </si>
  <si>
    <t>无障碍大号床房&lt;2人入住&gt;&lt;不退款&gt;&lt;早餐&gt;</t>
  </si>
  <si>
    <t>FIGUEIRA TONETTO/DANIEL</t>
  </si>
  <si>
    <t xml:space="preserve">2489396	</t>
  </si>
  <si>
    <t xml:space="preserve">17769295382	</t>
  </si>
  <si>
    <t>[圣地亚哥]圣迭戈硬石酒店(Hard Rock Hotel San Diego)(21092659)</t>
  </si>
  <si>
    <t>2张大床一室房&lt;2人入住&gt;&lt;不退款&gt;</t>
  </si>
  <si>
    <t>Nickelsen/Randi Lea</t>
  </si>
  <si>
    <t xml:space="preserve">56669SC268971	</t>
  </si>
  <si>
    <t xml:space="preserve">17771579697	</t>
  </si>
  <si>
    <t>[华盛顿]华盛顿希尔顿酒店(Washington Hilton)(8903756)</t>
  </si>
  <si>
    <t>入住时指定双床房(至少连住2晚及以上)&lt;2人入住&gt;&lt;不退款&gt;</t>
  </si>
  <si>
    <t>Wojda/Rachel Brande,Ries/Thomas Adrian</t>
  </si>
  <si>
    <t xml:space="preserve">2500801	</t>
  </si>
  <si>
    <t xml:space="preserve">17789127067	</t>
  </si>
  <si>
    <t>[加尔维斯顿]加尔维斯顿旅馆及套房酒店(Galveston Inn &amp; Suites Hotel)(39992696)</t>
  </si>
  <si>
    <t>套房1特大床，带沙发床&lt;不退款&gt;&lt;2人入住&gt;</t>
  </si>
  <si>
    <t>javellas/Jim</t>
  </si>
  <si>
    <t xml:space="preserve">2506171	</t>
  </si>
  <si>
    <t xml:space="preserve">16599263	</t>
  </si>
  <si>
    <t xml:space="preserve">17792414227	</t>
  </si>
  <si>
    <t>[利兹]南利兹城乡度假酒店(Village Hotel Leeds South)(39546557)</t>
  </si>
  <si>
    <t>俱乐部客房（免费健身房和游泳池通道）&lt;不退款&gt;&lt;2人入住&gt;</t>
  </si>
  <si>
    <t>Hanif/Idnan</t>
  </si>
  <si>
    <t xml:space="preserve">2507621	</t>
  </si>
  <si>
    <t xml:space="preserve">107703876	</t>
  </si>
  <si>
    <t xml:space="preserve">17806348279	</t>
  </si>
  <si>
    <t>[伯里亚]伯里亚家乡旅馆(Hometown Inn Berea)(39548801)</t>
  </si>
  <si>
    <t>客房2张双人床&lt;2人入住&gt;&lt;不退款&gt;</t>
  </si>
  <si>
    <t>Garcia/Adriana</t>
  </si>
  <si>
    <t xml:space="preserve">2512750	</t>
  </si>
  <si>
    <t xml:space="preserve">na	</t>
  </si>
  <si>
    <t xml:space="preserve">17808032723	</t>
  </si>
  <si>
    <t>[芭堤雅]芭堤雅中天海滩迪瓦尔酒店 (SHA Extra Plus)(D Varee Jomtien Beach, Pattaya (SHA Extra Plus))(8499554)</t>
  </si>
  <si>
    <t>海景豪华双人床房&lt;2人入住&gt;&lt;不退款&gt;&lt;早餐&gt;</t>
  </si>
  <si>
    <t>ahmed/moamen</t>
  </si>
  <si>
    <t xml:space="preserve">17814722154	</t>
  </si>
  <si>
    <t>[拉罗切利]东拉罗歇尔钟楼酒店(Hôtel Inn Design La Rochelle Resto Novo)(39490114)</t>
  </si>
  <si>
    <t>双人间&lt;不退款&gt;&lt;2人入住&gt;</t>
  </si>
  <si>
    <t>PROST/JEANNINE</t>
  </si>
  <si>
    <t xml:space="preserve">1927388345	</t>
  </si>
  <si>
    <t>取消</t>
  </si>
  <si>
    <t xml:space="preserve">17843856481	</t>
  </si>
  <si>
    <t>[威尔克斯-巴里]侯斯特全套房酒店(Host Inn All Suites)(39579761)</t>
  </si>
  <si>
    <t>标准套房&lt;2人入住&gt;&lt;不退款&gt;</t>
  </si>
  <si>
    <t>pena/Rodolfo</t>
  </si>
  <si>
    <t xml:space="preserve">92526	</t>
  </si>
  <si>
    <t xml:space="preserve">17844649457	</t>
  </si>
  <si>
    <t>[巴黎]美妙停留酒店(Beausejour Ranelagh)(39580707)</t>
  </si>
  <si>
    <t>高级双人房&lt;不退款&gt;&lt;2人入住&gt;</t>
  </si>
  <si>
    <t>Kulemann/Sebastien</t>
  </si>
  <si>
    <t xml:space="preserve">1931191127	</t>
  </si>
  <si>
    <t xml:space="preserve">17851670383	</t>
  </si>
  <si>
    <t>[佛罗伦萨]萨沃纳罗拉酒店(Hotel Savonarola)(40029358)</t>
  </si>
  <si>
    <t>DAmbrogio/Gabriele</t>
  </si>
  <si>
    <t xml:space="preserve">2526242	</t>
  </si>
  <si>
    <t xml:space="preserve">1650993700988	</t>
  </si>
  <si>
    <t xml:space="preserve">17876828260	</t>
  </si>
  <si>
    <t>[新加坡]新加坡码头酒店-西海岸(Staycation Approved)(The Quay Hotel West Coast (Staycation Approved))(8580766)</t>
  </si>
  <si>
    <t>豪华双床房&lt;不退款&gt;&lt;2人入住&gt;</t>
  </si>
  <si>
    <t>XUE/QINGXIAO,HUA/JUN</t>
  </si>
  <si>
    <t xml:space="preserve">17885090421	</t>
  </si>
  <si>
    <t>[曼谷]诺富特暹罗广场酒店 (SHA Plus+)(Novotel Bangkok on Siam Square (SHA Plus+))(7425702)</t>
  </si>
  <si>
    <t>高级双床房&lt;不退款&gt;&lt;2人入住&gt;</t>
  </si>
  <si>
    <t>PANTHUEAN/SIRIMARD</t>
  </si>
  <si>
    <t xml:space="preserve">2535280	</t>
  </si>
  <si>
    <t xml:space="preserve">812699	</t>
  </si>
  <si>
    <t xml:space="preserve">17885248338	</t>
  </si>
  <si>
    <t>[光州]ACC设计酒店(ACC Design Hotel)(44798356)</t>
  </si>
  <si>
    <t>Passion Suite&lt;2人入住&gt;&lt;不退款&gt;</t>
  </si>
  <si>
    <t>Ha/Jungwoon</t>
  </si>
  <si>
    <t xml:space="preserve">17885742229	</t>
  </si>
  <si>
    <t>[达曼]达曼工业城丽笙酒店及出租公寓(Radisson Hotel &amp; Apartments Dammam Industry City)(39515081)</t>
  </si>
  <si>
    <t>两居室公寓&lt;2人入住&gt;&lt;不退款&gt;</t>
  </si>
  <si>
    <t>girgis/issam</t>
  </si>
  <si>
    <t xml:space="preserve">2535590	</t>
  </si>
  <si>
    <t xml:space="preserve">0024804507	</t>
  </si>
  <si>
    <t>退单</t>
  </si>
  <si>
    <t xml:space="preserve">17890189992	</t>
  </si>
  <si>
    <t>[拉普拉普]宿雾迈瑞柏高碧海度假村(Bluewater Maribago Beach Resort Cebu)(8076309)</t>
  </si>
  <si>
    <t>豪华房(至少连住2晚及以上)&lt;3人入住&gt;&lt;不退款&gt;</t>
  </si>
  <si>
    <t>Lumapguid/Eizel Mae,Lumapguid/Eizel Mae,Lumapguid/Eizel Mae</t>
  </si>
  <si>
    <t xml:space="preserve">2536493	</t>
  </si>
  <si>
    <t xml:space="preserve">95753	</t>
  </si>
  <si>
    <t xml:space="preserve">17891969743	</t>
  </si>
  <si>
    <t>[斯河畔圣多班]迪耶佩巴拉丁斯尼希尔酒店(Initial by Balladins Dieppe)(39493773)</t>
  </si>
  <si>
    <t>Vandekerkove/Florian</t>
  </si>
  <si>
    <t xml:space="preserve">2537599	</t>
  </si>
  <si>
    <t xml:space="preserve">17892395644	</t>
  </si>
  <si>
    <t>[盐湖城]盐湖城机场西品质酒店及套房(Quality Inn &amp; Suites Airport West Salt Lake City)(17362717)</t>
  </si>
  <si>
    <t>标准房, 1 张特大床房&lt;不退款&gt;&lt;2人入住&gt;</t>
  </si>
  <si>
    <t>Fortier/Chase</t>
  </si>
  <si>
    <t xml:space="preserve">2538014	</t>
  </si>
  <si>
    <t xml:space="preserve">Acknowledged	</t>
  </si>
  <si>
    <t xml:space="preserve">17892691171	</t>
  </si>
  <si>
    <t>[普吉岛]卡塔岩石酒店 (SHA Plus+)(Kata Rocks (SHA Plus+))(7428440)</t>
  </si>
  <si>
    <t>一卧室天际别墅&lt;2人入住&gt;&lt;不退款&gt;</t>
  </si>
  <si>
    <t>YANG/WEIWAN</t>
  </si>
  <si>
    <t xml:space="preserve">2538369	</t>
  </si>
  <si>
    <t xml:space="preserve">162682	</t>
  </si>
  <si>
    <t xml:space="preserve">17894754816	</t>
  </si>
  <si>
    <t>[曼谷]曼谷天空风景酒店 (SHA Plus+)(SKYVIEW Hotel Bangkok (SHA Plus+))(8627752)</t>
  </si>
  <si>
    <t>至尊尊贵特大床房&lt;1&gt;(至少连住2晚及以上)&lt;2人入住&gt;&lt;不退款&gt;&lt;早餐&gt;</t>
  </si>
  <si>
    <t>Sae fu/Natthakritta</t>
  </si>
  <si>
    <t xml:space="preserve">2538576	</t>
  </si>
  <si>
    <t xml:space="preserve">175226	</t>
  </si>
  <si>
    <t xml:space="preserve">17903381534	</t>
  </si>
  <si>
    <t>[曼谷]盛泰澜曼谷拉普崂中央广场酒店 (SHA Plus+)(Centara Grand at Central Plaza Ladprao Bangkok (SHA Plus+))(46890029)</t>
  </si>
  <si>
    <t>豪华特大床房&lt;2人入住&gt;&lt;不退款&gt;&lt;早餐&gt;</t>
  </si>
  <si>
    <t>Siangwong/Parichat,Siangwong/Parichat</t>
  </si>
  <si>
    <t xml:space="preserve">2542099	</t>
  </si>
  <si>
    <t xml:space="preserve">180895510	</t>
  </si>
  <si>
    <t xml:space="preserve">17903534531	</t>
  </si>
  <si>
    <t>[Bang Phlap]格兰德拉特查普鲁克酒店(Grand Ratchapruek Hotel)(21713810)</t>
  </si>
  <si>
    <t>豪华房&lt;2人入住&gt;&lt;不退款&gt;&lt;早餐&gt;</t>
  </si>
  <si>
    <t>O. Jeejai/Romi,O. Jeejai/Romi,O. Jeejai/Romi,O. Jeejai/Romi</t>
  </si>
  <si>
    <t xml:space="preserve">2542233	</t>
  </si>
  <si>
    <t xml:space="preserve">6190217	</t>
  </si>
  <si>
    <t xml:space="preserve">17908161550	</t>
  </si>
  <si>
    <t>[朗德罗克]美洲长住酒店 - 奥斯丁 - 圆石 - 北(Extended Stay America Suites - Austin - Round Rock - North)(40073285)</t>
  </si>
  <si>
    <t>1号工作室双人床&lt;不退款&gt;&lt;2人入住&gt;</t>
  </si>
  <si>
    <t>Garza/Janie</t>
  </si>
  <si>
    <t xml:space="preserve">2543348	</t>
  </si>
  <si>
    <t xml:space="preserve">157991019	</t>
  </si>
  <si>
    <t xml:space="preserve">17909407061	</t>
  </si>
  <si>
    <t>[兰卡威]珍南海滩广场酒店(Cenang Plaza Beach Hotel)(15682658)</t>
  </si>
  <si>
    <t>豪华双人街景房&lt;不退款&gt;&lt;2人入住&gt;</t>
  </si>
  <si>
    <t>Hassim/Zuriah,Hassim/Zuriah,Hassim/Zuriah,Hassim/Zuriah</t>
  </si>
  <si>
    <t xml:space="preserve">2543913	</t>
  </si>
  <si>
    <t xml:space="preserve">17909542507	</t>
  </si>
  <si>
    <t>[蒲种]吉隆坡普崇恩帝酒店(Mtree Hotel Puchong Kuala Lumpur)(44794505)</t>
  </si>
  <si>
    <t>高级双床房&lt;2人入住&gt;&lt;不退款&gt;</t>
  </si>
  <si>
    <t>Raman/Jegatheswaran</t>
  </si>
  <si>
    <t xml:space="preserve">17909530257	</t>
  </si>
  <si>
    <t>[圣巴巴拉]哈利酒店(Haley Hotel)(40035058)</t>
  </si>
  <si>
    <t>标准间1特大床&lt;不退款&gt;&lt;2人入住&gt;</t>
  </si>
  <si>
    <t>Mills/Lindsay</t>
  </si>
  <si>
    <t xml:space="preserve">EXP-1938994631	</t>
  </si>
  <si>
    <t xml:space="preserve">17193547689	</t>
  </si>
  <si>
    <t>[波士顿]波士顿后湾希尔顿酒店(Hilton Boston Back Bay)(8903029)</t>
  </si>
  <si>
    <t>双床房(至少连住2晚及以上)&lt;2人入住&gt;&lt;不退款&gt;</t>
  </si>
  <si>
    <t>duncan/kelly brooke</t>
  </si>
  <si>
    <t xml:space="preserve">2397619	</t>
  </si>
  <si>
    <t xml:space="preserve">3220648733	</t>
  </si>
  <si>
    <t xml:space="preserve">17914165244	</t>
  </si>
  <si>
    <t>[关丹]诺佳纳酒店(Rocana Hotel)(44803189)</t>
  </si>
  <si>
    <t>特级双床房&lt;2人入住&gt;&lt;不退款&gt;</t>
  </si>
  <si>
    <t>Lim/Kian liang,Lim/Kian liang</t>
  </si>
  <si>
    <t xml:space="preserve">2545293	</t>
  </si>
  <si>
    <t xml:space="preserve">172330	</t>
  </si>
  <si>
    <t xml:space="preserve">17915321083	</t>
  </si>
  <si>
    <t>[帕拉尼亚克]马尼拉新濠天地凯悦酒店(Hyatt Regency Manila City of Dreams)(12298174)</t>
  </si>
  <si>
    <t>凯悦双床房(至少连住2晚及以上)&lt;2人入住&gt;&lt;不退款&gt;&lt;早餐&gt;</t>
  </si>
  <si>
    <t>SON/JAEKEUN</t>
  </si>
  <si>
    <t xml:space="preserve">2546051	</t>
  </si>
  <si>
    <t xml:space="preserve">54996923	</t>
  </si>
  <si>
    <t xml:space="preserve">17915526012	</t>
  </si>
  <si>
    <t>[玛特鲁斯丰坦]Road Lodge - 开普敦国际机场(Road Lodge Cape Town International Airport)(39580930)</t>
  </si>
  <si>
    <t>双人房&lt;不退款&gt;&lt;2人入住&gt;</t>
  </si>
  <si>
    <t>PHIRI/PRIDE</t>
  </si>
  <si>
    <t xml:space="preserve">17919350549	</t>
  </si>
  <si>
    <t>[洛杉矶]阿凡托拉酒店(Hotel Aventura)(21903786)</t>
  </si>
  <si>
    <t>大床房&lt;2人入住&gt;&lt;不退款&gt;</t>
  </si>
  <si>
    <t>LIU/ENDA</t>
  </si>
  <si>
    <t xml:space="preserve">2546798	</t>
  </si>
  <si>
    <t xml:space="preserve">EXP-1940226188	</t>
  </si>
  <si>
    <t xml:space="preserve">17919754206	</t>
  </si>
  <si>
    <t>[圣孔泰斯]普林米尔克拉希凯恩诺德纪念酒店(Premiere Classe Caen Nord - Mémorial)(46578520)</t>
  </si>
  <si>
    <t>双人床房&lt;不退款&gt;&lt;2人入住&gt;</t>
  </si>
  <si>
    <t>AUDOUARD/Patrick</t>
  </si>
  <si>
    <t xml:space="preserve">2547017	</t>
  </si>
  <si>
    <t xml:space="preserve">33942UC001508	</t>
  </si>
  <si>
    <t xml:space="preserve">17920229504	</t>
  </si>
  <si>
    <t>[伊斯坦布尔]24城市阁楼酒店(Cityloft 24)(39497455)</t>
  </si>
  <si>
    <t>工作室&lt;不退款&gt;&lt;2人入住&gt;</t>
  </si>
  <si>
    <t>Talay/Can</t>
  </si>
  <si>
    <t xml:space="preserve">2547179	</t>
  </si>
  <si>
    <t xml:space="preserve">649131318	</t>
  </si>
  <si>
    <t xml:space="preserve">17920985997	</t>
  </si>
  <si>
    <t>[阿宾登]米尔顿山之家酒店(Milton Hill House)(39514526)</t>
  </si>
  <si>
    <t>标准间1双人床&lt;不退款&gt;&lt;2人入住&gt;</t>
  </si>
  <si>
    <t>baigent/raymond hugh</t>
  </si>
  <si>
    <t xml:space="preserve">2547403	</t>
  </si>
  <si>
    <t xml:space="preserve">80557SD018869	</t>
  </si>
  <si>
    <t xml:space="preserve">17921202552	</t>
  </si>
  <si>
    <t>[莫尔兹比港]斯坦利套房酒店(The Stanley Hotel &amp; Suites)(44683466)</t>
  </si>
  <si>
    <t>豪华特大床房&lt;2人入住&gt;&lt;不退款&gt;</t>
  </si>
  <si>
    <t>MAKOP/Abraham</t>
  </si>
  <si>
    <t xml:space="preserve">2547555	</t>
  </si>
  <si>
    <t xml:space="preserve">EXP-1940657865	</t>
  </si>
  <si>
    <t xml:space="preserve">17921233393	</t>
  </si>
  <si>
    <t>[拉斯维加斯]拉斯维加斯马戏团娱乐场酒店(Circus Circus Hotel &amp; Casino Las Vegas)(8902554)</t>
  </si>
  <si>
    <t>庄园两张大床房(至少连住2晚及以上)&lt;2人入住&gt;&lt;不退款&gt;</t>
  </si>
  <si>
    <t>soto corrales/omar abelardo,divina/angela</t>
  </si>
  <si>
    <t xml:space="preserve">2547576	</t>
  </si>
  <si>
    <t xml:space="preserve">0102x1t9IF	</t>
  </si>
  <si>
    <t xml:space="preserve">17921355171	</t>
  </si>
  <si>
    <t>[首尔]首尔 N酒店(Seoul N Hotel)(16130772)</t>
  </si>
  <si>
    <t>标准双床房&lt;2人入住&gt;&lt;不退款&gt;</t>
  </si>
  <si>
    <t>Yun/Seonju</t>
  </si>
  <si>
    <t xml:space="preserve">2547633	</t>
  </si>
  <si>
    <t xml:space="preserve">22106305	</t>
  </si>
  <si>
    <t xml:space="preserve">17925321566	</t>
  </si>
  <si>
    <t>Chen/Hao</t>
  </si>
  <si>
    <t xml:space="preserve">2548177	</t>
  </si>
  <si>
    <t xml:space="preserve">176249	</t>
  </si>
  <si>
    <t xml:space="preserve">17925816224	</t>
  </si>
  <si>
    <t>[七岩]差安长海滩酒店 (SHA Plus+)(Long Beach Cha-Am Hotel (SHA Plus+))(44702397)</t>
  </si>
  <si>
    <t>豪华房&lt;2人入住&gt;&lt;不退款&gt;</t>
  </si>
  <si>
    <t>Chaiwongsri/Pornpimon,Chaiwongsri/Pornpimon,Chaiwongsri/Pornpimon</t>
  </si>
  <si>
    <t xml:space="preserve">2548364	</t>
  </si>
  <si>
    <t xml:space="preserve">17925925357	</t>
  </si>
  <si>
    <t>[East Hempfield Township]兰开斯特红地毯旅馆(Red Carpet Inn Lancaster, PA)(17524863)</t>
  </si>
  <si>
    <t>双人房, 2 张双人床, 吸烟房&lt;不退款&gt;&lt;2人入住&gt;</t>
  </si>
  <si>
    <t>vargas/Carlos</t>
  </si>
  <si>
    <t xml:space="preserve">17002739	</t>
  </si>
  <si>
    <t xml:space="preserve">17926769161	</t>
  </si>
  <si>
    <t>[波德申]波德申丽昇海上度假村(Lexis Port Dickson)(16123531)</t>
  </si>
  <si>
    <t>行政水上小屋&lt;2人入住&gt;&lt;不退款&gt;</t>
  </si>
  <si>
    <t>Abd Rahim/Rosilaza</t>
  </si>
  <si>
    <t xml:space="preserve">109455536	</t>
  </si>
  <si>
    <t xml:space="preserve">17927486012	</t>
  </si>
  <si>
    <t>[关丹]IM 96 别墅酒店(IM 96 Villa)(39530066)</t>
  </si>
  <si>
    <t>豪华客房2张双床&lt;不退款&gt;&lt;2人入住&gt;</t>
  </si>
  <si>
    <t>Zulkafli/Nur Syakirah,Zulkafli/Nur Syakirah</t>
  </si>
  <si>
    <t xml:space="preserve">2549268	</t>
  </si>
  <si>
    <t xml:space="preserve">17930487249	</t>
  </si>
  <si>
    <t>[杰克逊维尔]杰克逊维尔机场戴斯酒店(Days Inn by Wyndham Jacksonville Airport)(17444856)</t>
  </si>
  <si>
    <t>客房（2张双人床）&lt;不退款&gt;&lt;2人入住&gt;</t>
  </si>
  <si>
    <t>Castro/Elizabeth</t>
  </si>
  <si>
    <t xml:space="preserve">83740ED108818	</t>
  </si>
  <si>
    <t xml:space="preserve">17931855518	</t>
  </si>
  <si>
    <t>[牛汝莪]槟城安格里克住宿酒店(Anggerik Lodging Penang)(39572774)</t>
  </si>
  <si>
    <t>邦加瑞亚室&lt;2人入住&gt;&lt;不退款&gt;</t>
  </si>
  <si>
    <t>Husni Mustafa/Hamzah</t>
  </si>
  <si>
    <t xml:space="preserve">140522	</t>
  </si>
  <si>
    <t xml:space="preserve">17933148070	</t>
  </si>
  <si>
    <t>[关丹]尚城酒店(Champcity Hotel)(39494575)</t>
  </si>
  <si>
    <t>Israq/Hamad</t>
  </si>
  <si>
    <t xml:space="preserve">2551202	</t>
  </si>
  <si>
    <t>，</t>
  </si>
  <si>
    <t>5.19可退1020</t>
  </si>
  <si>
    <t>A220519155743481</t>
  </si>
  <si>
    <t>A220519155919481</t>
  </si>
  <si>
    <t>USD / THB 当前参考汇率: 34.723</t>
  </si>
  <si>
    <t>总计：6729 USD/
233651.07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</si>
  <si>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</si>
  <si>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</si>
  <si>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</si>
  <si>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</si>
  <si>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</si>
  <si>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</si>
  <si>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</si>
  <si>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</si>
  <si>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</si>
  <si>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</si>
  <si>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</si>
  <si>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</si>
  <si>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</si>
  <si>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</si>
  <si>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</si>
  <si>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</si>
  <si>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</si>
  <si>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</si>
  <si>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2022-05-14</t>
  </si>
  <si>
    <t>2550353</t>
  </si>
  <si>
    <t>安格里克住宿酒店</t>
  </si>
  <si>
    <t>Husni Mustafa Hamzah</t>
  </si>
  <si>
    <t>2022-05-15</t>
  </si>
  <si>
    <t>退房日周结</t>
  </si>
  <si>
    <t>129.30</t>
  </si>
  <si>
    <t>19.00</t>
  </si>
  <si>
    <t>0</t>
  </si>
  <si>
    <t>0.00</t>
  </si>
  <si>
    <t>携程国际直连(CIT)</t>
  </si>
  <si>
    <t>01.011176</t>
  </si>
  <si>
    <t>2022-05-14 06:56:59</t>
  </si>
  <si>
    <t>否</t>
  </si>
  <si>
    <t>汇智国际旅游发展有限公司</t>
  </si>
  <si>
    <t>直连</t>
  </si>
  <si>
    <t>2022-05-13</t>
  </si>
  <si>
    <t>2549722</t>
  </si>
  <si>
    <t>杰克逊维尔机场戴斯酒店</t>
  </si>
  <si>
    <t>Castro Elizabeth</t>
  </si>
  <si>
    <t>673.44</t>
  </si>
  <si>
    <t>99.00</t>
  </si>
  <si>
    <t>2022-05-13 19:00:05</t>
  </si>
  <si>
    <t>2549268</t>
  </si>
  <si>
    <t>IM 96 别墅酒店</t>
  </si>
  <si>
    <t>Zulkafli Nur Syakirah,Zulkafli Nur Syakirah</t>
  </si>
  <si>
    <t>129.25</t>
  </si>
  <si>
    <t>2022-05-13 14:22:23</t>
  </si>
  <si>
    <t>2548896</t>
  </si>
  <si>
    <t>波德申丽昇海上度假村</t>
  </si>
  <si>
    <t>Abd Rahim Rosilaza</t>
  </si>
  <si>
    <t>768.67</t>
  </si>
  <si>
    <t>113.00</t>
  </si>
  <si>
    <t>2022-05-13 10:34:24</t>
  </si>
  <si>
    <t>2022-05-12</t>
  </si>
  <si>
    <t>2548400</t>
  </si>
  <si>
    <t>兰开斯特埃米什乡村旅客之家酒店</t>
  </si>
  <si>
    <t>vargas Carlos</t>
  </si>
  <si>
    <t>693.94</t>
  </si>
  <si>
    <t>103.00</t>
  </si>
  <si>
    <t>2022-05-12 22:08:01</t>
  </si>
  <si>
    <t>2548364</t>
  </si>
  <si>
    <t>差安长海滩酒店</t>
  </si>
  <si>
    <t>Chaiwongsri Pornpimon,Chaiwongsri Pornpimon,Chaiwongsri Pornpimon</t>
  </si>
  <si>
    <t>538.98</t>
  </si>
  <si>
    <t>80.00</t>
  </si>
  <si>
    <t>2022-05-12 21:30:14</t>
  </si>
  <si>
    <t>2548177</t>
  </si>
  <si>
    <t>曼谷天空风景酒店 (SHA Plus+)</t>
  </si>
  <si>
    <t>Chen Hao</t>
  </si>
  <si>
    <t>1104.92</t>
  </si>
  <si>
    <t>164.00</t>
  </si>
  <si>
    <t>2022-05-12 19:45:05</t>
  </si>
  <si>
    <t>直采</t>
  </si>
  <si>
    <t>2547633</t>
  </si>
  <si>
    <t>首尔东大门N酒店</t>
  </si>
  <si>
    <t>Yun Seonju</t>
  </si>
  <si>
    <t>256.02</t>
  </si>
  <si>
    <t>38.00</t>
  </si>
  <si>
    <t>2022-05-12 09:44:27</t>
  </si>
  <si>
    <t>2547576</t>
  </si>
  <si>
    <t>拉斯维加斯马戏团酒店度假村</t>
  </si>
  <si>
    <t>soto corrales omar abelardo,divina angela</t>
  </si>
  <si>
    <t>1475.47</t>
  </si>
  <si>
    <t>219.00</t>
  </si>
  <si>
    <t>2022-05-12 08:16:59</t>
  </si>
  <si>
    <t>2547555</t>
  </si>
  <si>
    <t>斯坦利套房酒店</t>
  </si>
  <si>
    <t>MAKOP Abraham</t>
  </si>
  <si>
    <t>2022-05-12 07:18:50</t>
  </si>
  <si>
    <t>2547403</t>
  </si>
  <si>
    <t>米爾頓山飯店</t>
  </si>
  <si>
    <t>baigent raymond hugh</t>
  </si>
  <si>
    <t>675.01</t>
  </si>
  <si>
    <t>100.00</t>
  </si>
  <si>
    <t>2022-05-12 00:30:58</t>
  </si>
  <si>
    <t>2022-05-11</t>
  </si>
  <si>
    <t>2547179</t>
  </si>
  <si>
    <t>城市 24 号阁楼酒店</t>
  </si>
  <si>
    <t>Talay Can</t>
  </si>
  <si>
    <t>297.00</t>
  </si>
  <si>
    <t>44.00</t>
  </si>
  <si>
    <t>2022-05-11 19:38:10</t>
  </si>
  <si>
    <t>2547017</t>
  </si>
  <si>
    <t>北钟楼卡昂纪念馆 - 桑特竞赛酒店</t>
  </si>
  <si>
    <t>AUDOUARD Patrick</t>
  </si>
  <si>
    <t>1032.77</t>
  </si>
  <si>
    <t>153.00</t>
  </si>
  <si>
    <t>2022-05-11 17:15:38</t>
  </si>
  <si>
    <t>2546798</t>
  </si>
  <si>
    <t>阿凡托拉酒店</t>
  </si>
  <si>
    <t>LIU ENDA</t>
  </si>
  <si>
    <t>972.01</t>
  </si>
  <si>
    <t>144.00</t>
  </si>
  <si>
    <t>2022-05-11 15:14:47</t>
  </si>
  <si>
    <t>2022-05-10</t>
  </si>
  <si>
    <t>2546251</t>
  </si>
  <si>
    <t>Road Lodge - 开普敦国际机场</t>
  </si>
  <si>
    <t>PHIRI PRIDE</t>
  </si>
  <si>
    <t>991.56</t>
  </si>
  <si>
    <t>147.00</t>
  </si>
  <si>
    <t>2022-05-10 23:14:13</t>
  </si>
  <si>
    <t>2546051</t>
  </si>
  <si>
    <t>马尼拉梦之城凯悦酒店</t>
  </si>
  <si>
    <t>SON JAEKEUN</t>
  </si>
  <si>
    <t>2374.35</t>
  </si>
  <si>
    <t>352.00</t>
  </si>
  <si>
    <t>2022-05-11 16:08:45</t>
  </si>
  <si>
    <t>2545293</t>
  </si>
  <si>
    <t>诺佳纳酒店</t>
  </si>
  <si>
    <t>Lim Kian liang,Lim Kian liang</t>
  </si>
  <si>
    <t>283.30</t>
  </si>
  <si>
    <t>42.00</t>
  </si>
  <si>
    <t>2022-05-10 14:04:27</t>
  </si>
  <si>
    <t>2022-05-09</t>
  </si>
  <si>
    <t>2544019</t>
  </si>
  <si>
    <t>艾姆垂酒店</t>
  </si>
  <si>
    <t>Raman Jegatheswaran</t>
  </si>
  <si>
    <t>320.67</t>
  </si>
  <si>
    <t>48.00</t>
  </si>
  <si>
    <t>2022-05-09 16:53:56</t>
  </si>
  <si>
    <t>2544014</t>
  </si>
  <si>
    <t>哈利酒店</t>
  </si>
  <si>
    <t>Mills Lindsay</t>
  </si>
  <si>
    <t>1843.87</t>
  </si>
  <si>
    <t>276.00</t>
  </si>
  <si>
    <t>2022-05-09 17:13:23</t>
  </si>
  <si>
    <t>2022-05-08</t>
  </si>
  <si>
    <t>2542233</t>
  </si>
  <si>
    <t>格兰德拉特查普鲁克酒店</t>
  </si>
  <si>
    <t>O. Jeejai Romi,O. Jeejai Romi,O. Jeejai Romi,O. Jeejai Romi</t>
  </si>
  <si>
    <t>681.43</t>
  </si>
  <si>
    <t>102.00</t>
  </si>
  <si>
    <t>2022-05-08 07:28:47</t>
  </si>
  <si>
    <t>2542099</t>
  </si>
  <si>
    <t>盛泰澜拉普崂中央广场酒店</t>
  </si>
  <si>
    <t>Siangwong Parichat,Siangwong Parichat</t>
  </si>
  <si>
    <t>494.37</t>
  </si>
  <si>
    <t>74.00</t>
  </si>
  <si>
    <t>2022-05-08 09:13:14</t>
  </si>
  <si>
    <t>2022-05-05</t>
  </si>
  <si>
    <t>2538576</t>
  </si>
  <si>
    <t>Sae fu Natthakritta</t>
  </si>
  <si>
    <t>2022-05-07</t>
  </si>
  <si>
    <t>1629.87</t>
  </si>
  <si>
    <t>246.00</t>
  </si>
  <si>
    <t>2022-05-05 17:36:02</t>
  </si>
  <si>
    <t>2538369</t>
  </si>
  <si>
    <t>普吉岛卡塔磐石度假村</t>
  </si>
  <si>
    <t>YANG WEIWAN</t>
  </si>
  <si>
    <t>6121.96</t>
  </si>
  <si>
    <t>924.00</t>
  </si>
  <si>
    <t>2022-05-05 15:19:29</t>
  </si>
  <si>
    <t>2538014</t>
  </si>
  <si>
    <t>盐湖城机场西品质酒店及套房</t>
  </si>
  <si>
    <t>Fortier Chase</t>
  </si>
  <si>
    <t>549.92</t>
  </si>
  <si>
    <t>83.00</t>
  </si>
  <si>
    <t>2022-05-05 11:58:31</t>
  </si>
  <si>
    <t>2537599</t>
  </si>
  <si>
    <t>迪耶普巴拉丁斯酒店</t>
  </si>
  <si>
    <t>Vandekerkove Florian</t>
  </si>
  <si>
    <t>298.15</t>
  </si>
  <si>
    <t>45.00</t>
  </si>
  <si>
    <t>2022-05-05 02:44:49</t>
  </si>
  <si>
    <t>2022-05-04</t>
  </si>
  <si>
    <t>2536493</t>
  </si>
  <si>
    <t>宿务迈瑞柏高碧海度假村</t>
  </si>
  <si>
    <t>Lumapguid Eizel Mae,Lumapguid Eizel Mae,Lumapguid Eizel Mae</t>
  </si>
  <si>
    <t>1457.17</t>
  </si>
  <si>
    <t>220.00</t>
  </si>
  <si>
    <t>2022-05-05 12:25:04</t>
  </si>
  <si>
    <t>2022-05-03</t>
  </si>
  <si>
    <t>2535590</t>
  </si>
  <si>
    <t>丽笙公园酒店及公寓 - 达曼工业城</t>
  </si>
  <si>
    <t>girgis issam</t>
  </si>
  <si>
    <t>1271.71</t>
  </si>
  <si>
    <t>192.00</t>
  </si>
  <si>
    <t>2022-05-03 18:00:51</t>
  </si>
  <si>
    <t>2535280</t>
  </si>
  <si>
    <t>诺富特暹罗广场酒店 (SHA Plus+)</t>
  </si>
  <si>
    <t>PANTHUEAN SIRIMARD</t>
  </si>
  <si>
    <t>596.12</t>
  </si>
  <si>
    <t>90.00</t>
  </si>
  <si>
    <t>2022-05-03 14:17:50</t>
  </si>
  <si>
    <t>2022-05-01</t>
  </si>
  <si>
    <t>2532550</t>
  </si>
  <si>
    <t>新加坡码头酒店-西海岸</t>
  </si>
  <si>
    <t>XUE QINGXIAO,HUA JUN</t>
  </si>
  <si>
    <t>3661.69</t>
  </si>
  <si>
    <t>553.00</t>
  </si>
  <si>
    <t>2022-05-01 17:54:12</t>
  </si>
  <si>
    <t>2022-04-27</t>
  </si>
  <si>
    <t>2526242</t>
  </si>
  <si>
    <t>萨沃纳罗拉酒店</t>
  </si>
  <si>
    <t>DAmbrogio Gabriele</t>
  </si>
  <si>
    <t>1682.53</t>
  </si>
  <si>
    <t>256.00</t>
  </si>
  <si>
    <t>2022-04-27 01:21:38</t>
  </si>
  <si>
    <t>2022-04-25</t>
  </si>
  <si>
    <t>2524083</t>
  </si>
  <si>
    <t>玻瑟久哈尼拉酒店</t>
  </si>
  <si>
    <t>Kulemann Sebastien</t>
  </si>
  <si>
    <t>944.14</t>
  </si>
  <si>
    <t>145.00</t>
  </si>
  <si>
    <t>2022-04-25 13:04:12</t>
  </si>
  <si>
    <t>2523663</t>
  </si>
  <si>
    <t>侯斯特全套房酒店</t>
  </si>
  <si>
    <t>pena Rodolfo</t>
  </si>
  <si>
    <t>1237.15</t>
  </si>
  <si>
    <t>190.00</t>
  </si>
  <si>
    <t>2022-04-25 05:47:59</t>
  </si>
  <si>
    <t>2022-04-18</t>
  </si>
  <si>
    <t>2516154</t>
  </si>
  <si>
    <t>东拉罗谢尔钟楼酒店</t>
  </si>
  <si>
    <t>PROST JEANNINE</t>
  </si>
  <si>
    <t>357.59</t>
  </si>
  <si>
    <t>56.00</t>
  </si>
  <si>
    <t>2022-04-18 13:38:00</t>
  </si>
  <si>
    <t>2022-04-16</t>
  </si>
  <si>
    <t>2513964</t>
  </si>
  <si>
    <t>芭堤雅乔木提恩海滩德瓦里酒店</t>
  </si>
  <si>
    <t>ahmed moamen</t>
  </si>
  <si>
    <t>287.35</t>
  </si>
  <si>
    <t>--</t>
  </si>
  <si>
    <t>2512750</t>
  </si>
  <si>
    <t>伯里亚家乡旅馆</t>
  </si>
  <si>
    <t>Garcia Adriana</t>
  </si>
  <si>
    <t>766.26</t>
  </si>
  <si>
    <t>120.00</t>
  </si>
  <si>
    <t>2022-04-16 02:09:26</t>
  </si>
  <si>
    <t>2022-04-12</t>
  </si>
  <si>
    <t>2507621</t>
  </si>
  <si>
    <t>南利兹城乡度假酒店</t>
  </si>
  <si>
    <t>Hanif Idnan</t>
  </si>
  <si>
    <t>389.39</t>
  </si>
  <si>
    <t>61.00</t>
  </si>
  <si>
    <t>2022-04-12 18:16:29</t>
  </si>
  <si>
    <t>2022-04-11</t>
  </si>
  <si>
    <t>2506171</t>
  </si>
  <si>
    <t>加尔维斯顿旅馆及套房酒店</t>
  </si>
  <si>
    <t>javellas Jim</t>
  </si>
  <si>
    <t>937.64</t>
  </si>
  <si>
    <t>2022-04-11 06:27:40</t>
  </si>
  <si>
    <t>2022-04-07</t>
  </si>
  <si>
    <t>2500801</t>
  </si>
  <si>
    <t>华盛顿希尔顿酒店</t>
  </si>
  <si>
    <t>Wojda Rachel Brande,Ries Thomas Adrian</t>
  </si>
  <si>
    <t>2022-05-06</t>
  </si>
  <si>
    <t>2657.71</t>
  </si>
  <si>
    <t>417.00</t>
  </si>
  <si>
    <t>2022-04-07 04:49:42</t>
  </si>
  <si>
    <t>2022-04-06</t>
  </si>
  <si>
    <t>2499180</t>
  </si>
  <si>
    <t>圣迭戈硬石酒店</t>
  </si>
  <si>
    <t>Nickelsen Randi Lea</t>
  </si>
  <si>
    <t>3775.78</t>
  </si>
  <si>
    <t>592.00</t>
  </si>
  <si>
    <t>2022-04-06 01:38:10</t>
  </si>
  <si>
    <t>2022-03-30</t>
  </si>
  <si>
    <t>2489396</t>
  </si>
  <si>
    <t>迈阿密机场舒眠酒店</t>
  </si>
  <si>
    <t>FIGUEIRA TONETTO DANIEL</t>
  </si>
  <si>
    <t>1052.45</t>
  </si>
  <si>
    <t>165.00</t>
  </si>
  <si>
    <t>2022-03-30 09:42:22</t>
  </si>
  <si>
    <t>2022-03-16</t>
  </si>
  <si>
    <t>2469052</t>
  </si>
  <si>
    <t>克罗克斯酒店</t>
  </si>
  <si>
    <t>Gutruf Philipp</t>
  </si>
  <si>
    <t>2681.57</t>
  </si>
  <si>
    <t>420.00</t>
  </si>
  <si>
    <t>2022-03-16 08:46:15</t>
  </si>
  <si>
    <t>2022-01-29</t>
  </si>
  <si>
    <t>2410424</t>
  </si>
  <si>
    <t>长滩岛天堂大使</t>
  </si>
  <si>
    <t>Sivapatham Suthan,Sivapatham Suthan</t>
  </si>
  <si>
    <t>2084.10</t>
  </si>
  <si>
    <t>327.00</t>
  </si>
  <si>
    <t>2022-01-29 10:29:44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</si>
</sst>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44688</v>
      </c>
      <c r="G2" s="6">
        <v>44691</v>
      </c>
      <c r="H2" s="4">
        <v>1</v>
      </c>
      <c r="I2" s="4">
        <v>3</v>
      </c>
      <c r="J2" s="4">
        <v>3</v>
      </c>
      <c r="K2" s="4" t="s">
        <v>30</v>
      </c>
      <c r="L2" s="4">
        <v>327</v>
      </c>
      <c r="M2" s="4">
        <v>327</v>
      </c>
      <c r="N2" s="4" t="s">
        <v>31</v>
      </c>
      <c r="O2" s="4" t="s">
        <v>32</v>
      </c>
      <c r="P2" s="4" t="s">
        <v>33</v>
      </c>
      <c r="Q2" s="4">
        <v>0</v>
      </c>
      <c r="R2" s="7">
        <v>44590</v>
      </c>
      <c r="S2" s="6">
        <v>44697</v>
      </c>
      <c r="T2" s="4" t="s">
        <v>34</v>
      </c>
      <c r="U2" s="4">
        <v>327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44691</v>
      </c>
      <c r="G3" s="6">
        <v>44694</v>
      </c>
      <c r="H3" s="4">
        <v>1</v>
      </c>
      <c r="I3" s="4">
        <v>3</v>
      </c>
      <c r="J3" s="4">
        <v>3</v>
      </c>
      <c r="K3" s="4" t="s">
        <v>30</v>
      </c>
      <c r="L3" s="4">
        <v>420</v>
      </c>
      <c r="M3" s="4">
        <v>420</v>
      </c>
      <c r="N3" s="4" t="s">
        <v>40</v>
      </c>
      <c r="O3" s="4" t="s">
        <v>32</v>
      </c>
      <c r="P3" s="4" t="s">
        <v>33</v>
      </c>
      <c r="Q3" s="4">
        <v>0</v>
      </c>
      <c r="R3" s="7">
        <v>44636</v>
      </c>
      <c r="S3" s="6">
        <v>44697</v>
      </c>
      <c r="T3" s="4" t="s">
        <v>34</v>
      </c>
      <c r="U3" s="4">
        <v>420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44694</v>
      </c>
      <c r="G4" s="6">
        <v>44695</v>
      </c>
      <c r="H4" s="4">
        <v>1</v>
      </c>
      <c r="I4" s="4">
        <v>1</v>
      </c>
      <c r="J4" s="4">
        <v>1</v>
      </c>
      <c r="K4" s="4" t="s">
        <v>30</v>
      </c>
      <c r="L4" s="4">
        <v>165</v>
      </c>
      <c r="M4" s="4">
        <v>165</v>
      </c>
      <c r="N4" s="4" t="s">
        <v>46</v>
      </c>
      <c r="O4" s="4" t="s">
        <v>32</v>
      </c>
      <c r="P4" s="4" t="s">
        <v>33</v>
      </c>
      <c r="Q4" s="4">
        <v>0</v>
      </c>
      <c r="R4" s="7">
        <v>44650</v>
      </c>
      <c r="S4" s="6">
        <v>44697</v>
      </c>
      <c r="T4" s="4" t="s">
        <v>34</v>
      </c>
      <c r="U4" s="4">
        <v>165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44694</v>
      </c>
      <c r="G5" s="6">
        <v>44696</v>
      </c>
      <c r="H5" s="4">
        <v>1</v>
      </c>
      <c r="I5" s="4">
        <v>2</v>
      </c>
      <c r="J5" s="4">
        <v>2</v>
      </c>
      <c r="K5" s="4" t="s">
        <v>30</v>
      </c>
      <c r="L5" s="4">
        <v>592</v>
      </c>
      <c r="M5" s="4">
        <v>592</v>
      </c>
      <c r="N5" s="4" t="s">
        <v>51</v>
      </c>
      <c r="O5" s="4" t="s">
        <v>32</v>
      </c>
      <c r="P5" s="4" t="s">
        <v>33</v>
      </c>
      <c r="Q5" s="4">
        <v>0</v>
      </c>
      <c r="R5" s="7">
        <v>44657</v>
      </c>
      <c r="S5" s="6">
        <v>44697</v>
      </c>
      <c r="T5" s="4" t="s">
        <v>34</v>
      </c>
      <c r="U5" s="4">
        <v>592</v>
      </c>
      <c r="V5" s="4">
        <v>0</v>
      </c>
      <c r="W5" s="4">
        <v>0</v>
      </c>
      <c r="X5" s="4" t="s">
        <v>42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44687</v>
      </c>
      <c r="G6" s="6">
        <v>44690</v>
      </c>
      <c r="H6" s="4">
        <v>1</v>
      </c>
      <c r="I6" s="4">
        <v>3</v>
      </c>
      <c r="J6" s="4">
        <v>3</v>
      </c>
      <c r="K6" s="4" t="s">
        <v>30</v>
      </c>
      <c r="L6" s="4">
        <v>417</v>
      </c>
      <c r="M6" s="4">
        <v>417</v>
      </c>
      <c r="N6" s="4" t="s">
        <v>56</v>
      </c>
      <c r="O6" s="4" t="s">
        <v>32</v>
      </c>
      <c r="P6" s="4" t="s">
        <v>33</v>
      </c>
      <c r="Q6" s="4">
        <v>0</v>
      </c>
      <c r="R6" s="7">
        <v>44658</v>
      </c>
      <c r="S6" s="6">
        <v>44697</v>
      </c>
      <c r="T6" s="4" t="s">
        <v>34</v>
      </c>
      <c r="U6" s="4">
        <v>417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44694</v>
      </c>
      <c r="G7" s="6">
        <v>44695</v>
      </c>
      <c r="H7" s="4">
        <v>1</v>
      </c>
      <c r="I7" s="4">
        <v>1</v>
      </c>
      <c r="J7" s="4">
        <v>1</v>
      </c>
      <c r="K7" s="4" t="s">
        <v>30</v>
      </c>
      <c r="L7" s="4">
        <v>147</v>
      </c>
      <c r="M7" s="4">
        <v>147</v>
      </c>
      <c r="N7" s="4" t="s">
        <v>61</v>
      </c>
      <c r="O7" s="4" t="s">
        <v>32</v>
      </c>
      <c r="P7" s="4" t="s">
        <v>33</v>
      </c>
      <c r="Q7" s="4">
        <v>0</v>
      </c>
      <c r="R7" s="7">
        <v>44662</v>
      </c>
      <c r="S7" s="6">
        <v>44697</v>
      </c>
      <c r="T7" s="4" t="s">
        <v>34</v>
      </c>
      <c r="U7" s="4">
        <v>147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44689</v>
      </c>
      <c r="G8" s="6">
        <v>44690</v>
      </c>
      <c r="H8" s="4">
        <v>1</v>
      </c>
      <c r="I8" s="4">
        <v>1</v>
      </c>
      <c r="J8" s="4">
        <v>1</v>
      </c>
      <c r="K8" s="4" t="s">
        <v>30</v>
      </c>
      <c r="L8" s="4">
        <v>61</v>
      </c>
      <c r="M8" s="4">
        <v>61</v>
      </c>
      <c r="N8" s="4" t="s">
        <v>67</v>
      </c>
      <c r="O8" s="4" t="s">
        <v>32</v>
      </c>
      <c r="P8" s="4" t="s">
        <v>33</v>
      </c>
      <c r="Q8" s="4">
        <v>0</v>
      </c>
      <c r="R8" s="7">
        <v>44663</v>
      </c>
      <c r="S8" s="6">
        <v>44697</v>
      </c>
      <c r="T8" s="4" t="s">
        <v>34</v>
      </c>
      <c r="U8" s="4">
        <v>61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44688</v>
      </c>
      <c r="G9" s="6">
        <v>44690</v>
      </c>
      <c r="H9" s="4">
        <v>1</v>
      </c>
      <c r="I9" s="4">
        <v>2</v>
      </c>
      <c r="J9" s="4">
        <v>2</v>
      </c>
      <c r="K9" s="4" t="s">
        <v>30</v>
      </c>
      <c r="L9" s="4">
        <v>120</v>
      </c>
      <c r="M9" s="4">
        <v>120</v>
      </c>
      <c r="N9" s="4" t="s">
        <v>73</v>
      </c>
      <c r="O9" s="4" t="s">
        <v>32</v>
      </c>
      <c r="P9" s="4" t="s">
        <v>33</v>
      </c>
      <c r="Q9" s="4">
        <v>0</v>
      </c>
      <c r="R9" s="7">
        <v>44667</v>
      </c>
      <c r="S9" s="6">
        <v>44697</v>
      </c>
      <c r="T9" s="4" t="s">
        <v>34</v>
      </c>
      <c r="U9" s="4">
        <v>120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44690</v>
      </c>
      <c r="G10" s="6">
        <v>44695</v>
      </c>
      <c r="H10" s="4">
        <v>1</v>
      </c>
      <c r="I10" s="4">
        <v>5</v>
      </c>
      <c r="J10" s="4">
        <v>5</v>
      </c>
      <c r="K10" s="4" t="s">
        <v>30</v>
      </c>
      <c r="L10" s="4">
        <v>225</v>
      </c>
      <c r="M10" s="4">
        <v>225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44667</v>
      </c>
      <c r="S10" s="6">
        <v>44697</v>
      </c>
      <c r="T10" s="4" t="s">
        <v>34</v>
      </c>
      <c r="U10" s="4">
        <v>225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44691</v>
      </c>
      <c r="G11" s="6">
        <v>44692</v>
      </c>
      <c r="H11" s="4">
        <v>1</v>
      </c>
      <c r="I11" s="4">
        <v>1</v>
      </c>
      <c r="J11" s="4">
        <v>1</v>
      </c>
      <c r="K11" s="4" t="s">
        <v>30</v>
      </c>
      <c r="L11" s="4">
        <v>56</v>
      </c>
      <c r="M11" s="4">
        <v>56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44669</v>
      </c>
      <c r="S11" s="6">
        <v>44697</v>
      </c>
      <c r="T11" s="4" t="s">
        <v>34</v>
      </c>
      <c r="U11" s="4">
        <v>56</v>
      </c>
      <c r="V11" s="4">
        <v>0</v>
      </c>
      <c r="W11" s="4">
        <v>0</v>
      </c>
      <c r="X11" s="4" t="s">
        <v>42</v>
      </c>
      <c r="Y11" s="4" t="s">
        <v>84</v>
      </c>
    </row>
    <row r="12" s="4" customFormat="1" spans="1:25">
      <c r="A12" s="4" t="s">
        <v>76</v>
      </c>
      <c r="B12" s="4" t="s">
        <v>26</v>
      </c>
      <c r="C12" s="4" t="s">
        <v>85</v>
      </c>
      <c r="D12" s="4" t="s">
        <v>77</v>
      </c>
      <c r="E12" s="4" t="s">
        <v>78</v>
      </c>
      <c r="F12" s="6">
        <v>44690</v>
      </c>
      <c r="G12" s="6">
        <v>44695</v>
      </c>
      <c r="H12" s="4">
        <v>1</v>
      </c>
      <c r="I12" s="4">
        <v>5</v>
      </c>
      <c r="J12" s="4">
        <v>5</v>
      </c>
      <c r="K12" s="4" t="s">
        <v>30</v>
      </c>
      <c r="L12" s="4">
        <v>-225</v>
      </c>
      <c r="M12" s="4">
        <v>-225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44667</v>
      </c>
      <c r="S12" s="6">
        <v>44697</v>
      </c>
      <c r="T12" s="4" t="s">
        <v>34</v>
      </c>
      <c r="U12" s="4">
        <v>-225</v>
      </c>
      <c r="V12" s="4">
        <v>0</v>
      </c>
      <c r="W12" s="4">
        <v>0</v>
      </c>
      <c r="X12" s="4" t="s">
        <v>42</v>
      </c>
      <c r="Y12" s="4" t="s">
        <v>42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44694</v>
      </c>
      <c r="G13" s="6">
        <v>44696</v>
      </c>
      <c r="H13" s="4">
        <v>1</v>
      </c>
      <c r="I13" s="4">
        <v>2</v>
      </c>
      <c r="J13" s="4">
        <v>2</v>
      </c>
      <c r="K13" s="4" t="s">
        <v>30</v>
      </c>
      <c r="L13" s="4">
        <v>190</v>
      </c>
      <c r="M13" s="4">
        <v>190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44676</v>
      </c>
      <c r="S13" s="6">
        <v>44697</v>
      </c>
      <c r="T13" s="4" t="s">
        <v>34</v>
      </c>
      <c r="U13" s="4">
        <v>190</v>
      </c>
      <c r="V13" s="4">
        <v>0</v>
      </c>
      <c r="W13" s="4">
        <v>0</v>
      </c>
      <c r="X13" s="4" t="s">
        <v>42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44692</v>
      </c>
      <c r="G14" s="6">
        <v>44693</v>
      </c>
      <c r="H14" s="4">
        <v>1</v>
      </c>
      <c r="I14" s="4">
        <v>1</v>
      </c>
      <c r="J14" s="4">
        <v>1</v>
      </c>
      <c r="K14" s="4" t="s">
        <v>30</v>
      </c>
      <c r="L14" s="4">
        <v>145</v>
      </c>
      <c r="M14" s="4">
        <v>145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44676</v>
      </c>
      <c r="S14" s="6">
        <v>44697</v>
      </c>
      <c r="T14" s="4" t="s">
        <v>34</v>
      </c>
      <c r="U14" s="4">
        <v>145</v>
      </c>
      <c r="V14" s="4">
        <v>0</v>
      </c>
      <c r="W14" s="4">
        <v>0</v>
      </c>
      <c r="X14" s="4" t="s">
        <v>42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82</v>
      </c>
      <c r="F15" s="6">
        <v>44690</v>
      </c>
      <c r="G15" s="6">
        <v>44694</v>
      </c>
      <c r="H15" s="4">
        <v>1</v>
      </c>
      <c r="I15" s="4">
        <v>4</v>
      </c>
      <c r="J15" s="4">
        <v>4</v>
      </c>
      <c r="K15" s="4" t="s">
        <v>30</v>
      </c>
      <c r="L15" s="4">
        <v>256</v>
      </c>
      <c r="M15" s="4">
        <v>256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44678</v>
      </c>
      <c r="S15" s="6">
        <v>44697</v>
      </c>
      <c r="T15" s="4" t="s">
        <v>34</v>
      </c>
      <c r="U15" s="4">
        <v>256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44685</v>
      </c>
      <c r="G16" s="6">
        <v>44692</v>
      </c>
      <c r="H16" s="4">
        <v>1</v>
      </c>
      <c r="I16" s="4">
        <v>7</v>
      </c>
      <c r="J16" s="4">
        <v>7</v>
      </c>
      <c r="K16" s="4" t="s">
        <v>30</v>
      </c>
      <c r="L16" s="4">
        <v>553</v>
      </c>
      <c r="M16" s="4">
        <v>553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44682</v>
      </c>
      <c r="S16" s="6">
        <v>44697</v>
      </c>
      <c r="T16" s="4" t="s">
        <v>34</v>
      </c>
      <c r="U16" s="4">
        <v>553</v>
      </c>
      <c r="V16" s="4">
        <v>0</v>
      </c>
      <c r="W16" s="4">
        <v>0</v>
      </c>
      <c r="X16" s="4" t="s">
        <v>42</v>
      </c>
      <c r="Y16" s="4" t="s">
        <v>42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44694</v>
      </c>
      <c r="G17" s="6">
        <v>44695</v>
      </c>
      <c r="H17" s="4">
        <v>2</v>
      </c>
      <c r="I17" s="4">
        <v>1</v>
      </c>
      <c r="J17" s="4">
        <v>2</v>
      </c>
      <c r="K17" s="4" t="s">
        <v>30</v>
      </c>
      <c r="L17" s="4">
        <v>90</v>
      </c>
      <c r="M17" s="4">
        <v>90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44684</v>
      </c>
      <c r="S17" s="6">
        <v>44697</v>
      </c>
      <c r="T17" s="4" t="s">
        <v>34</v>
      </c>
      <c r="U17" s="4">
        <v>90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44692</v>
      </c>
      <c r="G18" s="6">
        <v>44694</v>
      </c>
      <c r="H18" s="4">
        <v>1</v>
      </c>
      <c r="I18" s="4">
        <v>2</v>
      </c>
      <c r="J18" s="4">
        <v>2</v>
      </c>
      <c r="K18" s="4" t="s">
        <v>30</v>
      </c>
      <c r="L18" s="4">
        <v>188</v>
      </c>
      <c r="M18" s="4">
        <v>188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44684</v>
      </c>
      <c r="S18" s="6">
        <v>44697</v>
      </c>
      <c r="T18" s="4" t="s">
        <v>34</v>
      </c>
      <c r="U18" s="4">
        <v>188</v>
      </c>
      <c r="V18" s="4">
        <v>0</v>
      </c>
      <c r="W18" s="4">
        <v>0</v>
      </c>
      <c r="X18" s="4" t="s">
        <v>42</v>
      </c>
      <c r="Y18" s="4" t="s">
        <v>42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44694</v>
      </c>
      <c r="G19" s="6">
        <v>44695</v>
      </c>
      <c r="H19" s="4">
        <v>1</v>
      </c>
      <c r="I19" s="4">
        <v>1</v>
      </c>
      <c r="J19" s="4">
        <v>1</v>
      </c>
      <c r="K19" s="4" t="s">
        <v>30</v>
      </c>
      <c r="L19" s="4">
        <v>192</v>
      </c>
      <c r="M19" s="4">
        <v>192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44684</v>
      </c>
      <c r="S19" s="6">
        <v>44697</v>
      </c>
      <c r="T19" s="4" t="s">
        <v>34</v>
      </c>
      <c r="U19" s="4">
        <v>192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111</v>
      </c>
      <c r="B20" s="4" t="s">
        <v>26</v>
      </c>
      <c r="C20" s="4" t="s">
        <v>121</v>
      </c>
      <c r="D20" s="4" t="s">
        <v>112</v>
      </c>
      <c r="E20" s="4" t="s">
        <v>113</v>
      </c>
      <c r="F20" s="6">
        <v>44692</v>
      </c>
      <c r="G20" s="6">
        <v>44694</v>
      </c>
      <c r="H20" s="4">
        <v>1</v>
      </c>
      <c r="I20" s="4">
        <v>2</v>
      </c>
      <c r="J20" s="4">
        <v>2</v>
      </c>
      <c r="K20" s="4" t="s">
        <v>30</v>
      </c>
      <c r="L20" s="4">
        <v>-188</v>
      </c>
      <c r="M20" s="4">
        <v>-188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44684</v>
      </c>
      <c r="S20" s="6">
        <v>44697</v>
      </c>
      <c r="T20" s="4" t="s">
        <v>34</v>
      </c>
      <c r="U20" s="4">
        <v>-188</v>
      </c>
      <c r="V20" s="4">
        <v>0</v>
      </c>
      <c r="W20" s="4">
        <v>0</v>
      </c>
      <c r="X20" s="4" t="s">
        <v>42</v>
      </c>
      <c r="Y20" s="4" t="s">
        <v>42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44689</v>
      </c>
      <c r="G21" s="6">
        <v>44691</v>
      </c>
      <c r="H21" s="4">
        <v>1</v>
      </c>
      <c r="I21" s="4">
        <v>2</v>
      </c>
      <c r="J21" s="4">
        <v>2</v>
      </c>
      <c r="K21" s="4" t="s">
        <v>30</v>
      </c>
      <c r="L21" s="4">
        <v>220</v>
      </c>
      <c r="M21" s="4">
        <v>220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44685</v>
      </c>
      <c r="S21" s="6">
        <v>44697</v>
      </c>
      <c r="T21" s="4" t="s">
        <v>34</v>
      </c>
      <c r="U21" s="4">
        <v>220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82</v>
      </c>
      <c r="F22" s="6">
        <v>44690</v>
      </c>
      <c r="G22" s="6">
        <v>44691</v>
      </c>
      <c r="H22" s="4">
        <v>1</v>
      </c>
      <c r="I22" s="4">
        <v>1</v>
      </c>
      <c r="J22" s="4">
        <v>1</v>
      </c>
      <c r="K22" s="4" t="s">
        <v>30</v>
      </c>
      <c r="L22" s="4">
        <v>45</v>
      </c>
      <c r="M22" s="4">
        <v>45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44686</v>
      </c>
      <c r="S22" s="6">
        <v>44697</v>
      </c>
      <c r="T22" s="4" t="s">
        <v>34</v>
      </c>
      <c r="U22" s="4">
        <v>45</v>
      </c>
      <c r="V22" s="4">
        <v>0</v>
      </c>
      <c r="W22" s="4">
        <v>0</v>
      </c>
      <c r="X22" s="4" t="s">
        <v>131</v>
      </c>
      <c r="Y22" s="4" t="s">
        <v>42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44690</v>
      </c>
      <c r="G23" s="6">
        <v>44691</v>
      </c>
      <c r="H23" s="4">
        <v>1</v>
      </c>
      <c r="I23" s="4">
        <v>1</v>
      </c>
      <c r="J23" s="4">
        <v>1</v>
      </c>
      <c r="K23" s="4" t="s">
        <v>30</v>
      </c>
      <c r="L23" s="4">
        <v>83</v>
      </c>
      <c r="M23" s="4">
        <v>83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44686</v>
      </c>
      <c r="S23" s="6">
        <v>44697</v>
      </c>
      <c r="T23" s="4" t="s">
        <v>34</v>
      </c>
      <c r="U23" s="4">
        <v>83</v>
      </c>
      <c r="V23" s="4">
        <v>0</v>
      </c>
      <c r="W23" s="4">
        <v>0</v>
      </c>
      <c r="X23" s="4" t="s">
        <v>136</v>
      </c>
      <c r="Y23" s="4" t="s">
        <v>137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44688</v>
      </c>
      <c r="G24" s="6">
        <v>44690</v>
      </c>
      <c r="H24" s="4">
        <v>1</v>
      </c>
      <c r="I24" s="4">
        <v>2</v>
      </c>
      <c r="J24" s="4">
        <v>2</v>
      </c>
      <c r="K24" s="4" t="s">
        <v>30</v>
      </c>
      <c r="L24" s="4">
        <v>924</v>
      </c>
      <c r="M24" s="4">
        <v>924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44686</v>
      </c>
      <c r="S24" s="6">
        <v>44697</v>
      </c>
      <c r="T24" s="4" t="s">
        <v>34</v>
      </c>
      <c r="U24" s="4">
        <v>924</v>
      </c>
      <c r="V24" s="4">
        <v>0</v>
      </c>
      <c r="W24" s="4">
        <v>0</v>
      </c>
      <c r="X24" s="4" t="s">
        <v>142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44688</v>
      </c>
      <c r="G25" s="6">
        <v>44691</v>
      </c>
      <c r="H25" s="4">
        <v>1</v>
      </c>
      <c r="I25" s="4">
        <v>3</v>
      </c>
      <c r="J25" s="4">
        <v>3</v>
      </c>
      <c r="K25" s="4" t="s">
        <v>30</v>
      </c>
      <c r="L25" s="4">
        <v>246</v>
      </c>
      <c r="M25" s="4">
        <v>246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44686</v>
      </c>
      <c r="S25" s="6">
        <v>44697</v>
      </c>
      <c r="T25" s="4" t="s">
        <v>34</v>
      </c>
      <c r="U25" s="4">
        <v>246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44691</v>
      </c>
      <c r="G26" s="6">
        <v>44692</v>
      </c>
      <c r="H26" s="4">
        <v>1</v>
      </c>
      <c r="I26" s="4">
        <v>1</v>
      </c>
      <c r="J26" s="4">
        <v>1</v>
      </c>
      <c r="K26" s="4" t="s">
        <v>30</v>
      </c>
      <c r="L26" s="4">
        <v>74</v>
      </c>
      <c r="M26" s="4">
        <v>74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44689</v>
      </c>
      <c r="S26" s="6">
        <v>44697</v>
      </c>
      <c r="T26" s="4" t="s">
        <v>34</v>
      </c>
      <c r="U26" s="4">
        <v>74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6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44689</v>
      </c>
      <c r="G27" s="6">
        <v>44690</v>
      </c>
      <c r="H27" s="4">
        <v>2</v>
      </c>
      <c r="I27" s="4">
        <v>1</v>
      </c>
      <c r="J27" s="4">
        <v>2</v>
      </c>
      <c r="K27" s="4" t="s">
        <v>30</v>
      </c>
      <c r="L27" s="4">
        <v>102</v>
      </c>
      <c r="M27" s="4">
        <v>102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44689</v>
      </c>
      <c r="S27" s="6">
        <v>44697</v>
      </c>
      <c r="T27" s="4" t="s">
        <v>34</v>
      </c>
      <c r="U27" s="4">
        <v>102</v>
      </c>
      <c r="V27" s="4">
        <v>0</v>
      </c>
      <c r="W27" s="4">
        <v>0</v>
      </c>
      <c r="X27" s="4" t="s">
        <v>160</v>
      </c>
      <c r="Y27" s="4">
        <v>6190216</v>
      </c>
      <c r="Z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44695</v>
      </c>
      <c r="G28" s="6">
        <v>44696</v>
      </c>
      <c r="H28" s="4">
        <v>1</v>
      </c>
      <c r="I28" s="4">
        <v>1</v>
      </c>
      <c r="J28" s="4">
        <v>1</v>
      </c>
      <c r="K28" s="4" t="s">
        <v>30</v>
      </c>
      <c r="L28" s="4">
        <v>111</v>
      </c>
      <c r="M28" s="4">
        <v>111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44690</v>
      </c>
      <c r="S28" s="6">
        <v>44697</v>
      </c>
      <c r="T28" s="4" t="s">
        <v>34</v>
      </c>
      <c r="U28" s="4">
        <v>111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44690</v>
      </c>
      <c r="G29" s="6">
        <v>44692</v>
      </c>
      <c r="H29" s="4">
        <v>2</v>
      </c>
      <c r="I29" s="4">
        <v>2</v>
      </c>
      <c r="J29" s="4">
        <v>4</v>
      </c>
      <c r="K29" s="4" t="s">
        <v>30</v>
      </c>
      <c r="L29" s="4">
        <v>156</v>
      </c>
      <c r="M29" s="4">
        <v>156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44690</v>
      </c>
      <c r="S29" s="6">
        <v>44697</v>
      </c>
      <c r="T29" s="4" t="s">
        <v>34</v>
      </c>
      <c r="U29" s="4">
        <v>156</v>
      </c>
      <c r="V29" s="4">
        <v>0</v>
      </c>
      <c r="W29" s="4">
        <v>0</v>
      </c>
      <c r="X29" s="4" t="s">
        <v>172</v>
      </c>
      <c r="Y29" s="4" t="s">
        <v>42</v>
      </c>
    </row>
    <row r="30" s="4" customFormat="1" spans="1:25">
      <c r="A30" s="4" t="s">
        <v>168</v>
      </c>
      <c r="B30" s="4" t="s">
        <v>26</v>
      </c>
      <c r="C30" s="4" t="s">
        <v>85</v>
      </c>
      <c r="D30" s="4" t="s">
        <v>169</v>
      </c>
      <c r="E30" s="4" t="s">
        <v>170</v>
      </c>
      <c r="F30" s="6">
        <v>44690</v>
      </c>
      <c r="G30" s="6">
        <v>44692</v>
      </c>
      <c r="H30" s="4">
        <v>2</v>
      </c>
      <c r="I30" s="4">
        <v>2</v>
      </c>
      <c r="J30" s="4">
        <v>4</v>
      </c>
      <c r="K30" s="4" t="s">
        <v>30</v>
      </c>
      <c r="L30" s="4">
        <v>-156</v>
      </c>
      <c r="M30" s="4">
        <v>-156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44690</v>
      </c>
      <c r="S30" s="6">
        <v>44697</v>
      </c>
      <c r="T30" s="4" t="s">
        <v>34</v>
      </c>
      <c r="U30" s="4">
        <v>-156</v>
      </c>
      <c r="V30" s="4">
        <v>0</v>
      </c>
      <c r="W30" s="4">
        <v>0</v>
      </c>
      <c r="X30" s="4" t="s">
        <v>172</v>
      </c>
      <c r="Y30" s="4" t="s">
        <v>42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44690</v>
      </c>
      <c r="G31" s="6">
        <v>44691</v>
      </c>
      <c r="H31" s="4">
        <v>1</v>
      </c>
      <c r="I31" s="4">
        <v>1</v>
      </c>
      <c r="J31" s="4">
        <v>1</v>
      </c>
      <c r="K31" s="4" t="s">
        <v>30</v>
      </c>
      <c r="L31" s="4">
        <v>48</v>
      </c>
      <c r="M31" s="4">
        <v>48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44690</v>
      </c>
      <c r="S31" s="6">
        <v>44697</v>
      </c>
      <c r="T31" s="4" t="s">
        <v>34</v>
      </c>
      <c r="U31" s="4">
        <v>48</v>
      </c>
      <c r="V31" s="4">
        <v>0</v>
      </c>
      <c r="W31" s="4">
        <v>0</v>
      </c>
      <c r="X31" s="4" t="s">
        <v>42</v>
      </c>
      <c r="Y31" s="4" t="s">
        <v>42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44692</v>
      </c>
      <c r="G32" s="6">
        <v>44693</v>
      </c>
      <c r="H32" s="4">
        <v>1</v>
      </c>
      <c r="I32" s="4">
        <v>1</v>
      </c>
      <c r="J32" s="4">
        <v>1</v>
      </c>
      <c r="K32" s="4" t="s">
        <v>30</v>
      </c>
      <c r="L32" s="4">
        <v>276</v>
      </c>
      <c r="M32" s="4">
        <v>276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44690</v>
      </c>
      <c r="S32" s="6">
        <v>44697</v>
      </c>
      <c r="T32" s="4" t="s">
        <v>34</v>
      </c>
      <c r="U32" s="4">
        <v>276</v>
      </c>
      <c r="V32" s="4">
        <v>0</v>
      </c>
      <c r="W32" s="4">
        <v>0</v>
      </c>
      <c r="X32" s="4" t="s">
        <v>42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121</v>
      </c>
      <c r="D33" s="4" t="s">
        <v>183</v>
      </c>
      <c r="E33" s="4" t="s">
        <v>184</v>
      </c>
      <c r="F33" s="6">
        <v>44686</v>
      </c>
      <c r="G33" s="6">
        <v>44689</v>
      </c>
      <c r="H33" s="4">
        <v>1</v>
      </c>
      <c r="I33" s="4">
        <v>3</v>
      </c>
      <c r="J33" s="4">
        <v>3</v>
      </c>
      <c r="K33" s="4" t="s">
        <v>30</v>
      </c>
      <c r="L33" s="4">
        <v>-1020</v>
      </c>
      <c r="M33" s="4">
        <v>-1020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44579</v>
      </c>
      <c r="S33" s="6">
        <v>44697</v>
      </c>
      <c r="T33" s="4" t="s">
        <v>34</v>
      </c>
      <c r="U33" s="4">
        <v>-1020</v>
      </c>
      <c r="V33" s="4">
        <v>0</v>
      </c>
      <c r="W33" s="4">
        <v>0</v>
      </c>
      <c r="X33" s="4" t="s">
        <v>186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44694</v>
      </c>
      <c r="G34" s="6">
        <v>44695</v>
      </c>
      <c r="H34" s="4">
        <v>1</v>
      </c>
      <c r="I34" s="4">
        <v>1</v>
      </c>
      <c r="J34" s="4">
        <v>1</v>
      </c>
      <c r="K34" s="4" t="s">
        <v>30</v>
      </c>
      <c r="L34" s="4">
        <v>42</v>
      </c>
      <c r="M34" s="4">
        <v>42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44691</v>
      </c>
      <c r="S34" s="6">
        <v>44697</v>
      </c>
      <c r="T34" s="4" t="s">
        <v>34</v>
      </c>
      <c r="U34" s="4">
        <v>42</v>
      </c>
      <c r="V34" s="4">
        <v>0</v>
      </c>
      <c r="W34" s="4">
        <v>0</v>
      </c>
      <c r="X34" s="4" t="s">
        <v>192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44694</v>
      </c>
      <c r="G35" s="6">
        <v>44696</v>
      </c>
      <c r="H35" s="4">
        <v>1</v>
      </c>
      <c r="I35" s="4">
        <v>2</v>
      </c>
      <c r="J35" s="4">
        <v>2</v>
      </c>
      <c r="K35" s="4" t="s">
        <v>30</v>
      </c>
      <c r="L35" s="4">
        <v>352</v>
      </c>
      <c r="M35" s="4">
        <v>352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44691</v>
      </c>
      <c r="S35" s="6">
        <v>44697</v>
      </c>
      <c r="T35" s="4" t="s">
        <v>34</v>
      </c>
      <c r="U35" s="4">
        <v>352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44692</v>
      </c>
      <c r="G36" s="6">
        <v>44695</v>
      </c>
      <c r="H36" s="4">
        <v>1</v>
      </c>
      <c r="I36" s="4">
        <v>3</v>
      </c>
      <c r="J36" s="4">
        <v>3</v>
      </c>
      <c r="K36" s="4" t="s">
        <v>30</v>
      </c>
      <c r="L36" s="4">
        <v>147</v>
      </c>
      <c r="M36" s="4">
        <v>147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44691</v>
      </c>
      <c r="S36" s="6">
        <v>44697</v>
      </c>
      <c r="T36" s="4" t="s">
        <v>34</v>
      </c>
      <c r="U36" s="4">
        <v>147</v>
      </c>
      <c r="V36" s="4">
        <v>0</v>
      </c>
      <c r="W36" s="4">
        <v>0</v>
      </c>
      <c r="X36" s="4" t="s">
        <v>42</v>
      </c>
      <c r="Y36" s="4" t="s">
        <v>42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44692</v>
      </c>
      <c r="G37" s="6">
        <v>44693</v>
      </c>
      <c r="H37" s="4">
        <v>1</v>
      </c>
      <c r="I37" s="4">
        <v>1</v>
      </c>
      <c r="J37" s="4">
        <v>1</v>
      </c>
      <c r="K37" s="4" t="s">
        <v>30</v>
      </c>
      <c r="L37" s="4">
        <v>144</v>
      </c>
      <c r="M37" s="4">
        <v>144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44692</v>
      </c>
      <c r="S37" s="6">
        <v>44697</v>
      </c>
      <c r="T37" s="4" t="s">
        <v>34</v>
      </c>
      <c r="U37" s="4">
        <v>144</v>
      </c>
      <c r="V37" s="4">
        <v>0</v>
      </c>
      <c r="W37" s="4">
        <v>0</v>
      </c>
      <c r="X37" s="4" t="s">
        <v>208</v>
      </c>
      <c r="Y37" s="4" t="s">
        <v>209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211</v>
      </c>
      <c r="E38" s="4" t="s">
        <v>212</v>
      </c>
      <c r="F38" s="6">
        <v>44692</v>
      </c>
      <c r="G38" s="6">
        <v>44695</v>
      </c>
      <c r="H38" s="4">
        <v>1</v>
      </c>
      <c r="I38" s="4">
        <v>3</v>
      </c>
      <c r="J38" s="4">
        <v>3</v>
      </c>
      <c r="K38" s="4" t="s">
        <v>30</v>
      </c>
      <c r="L38" s="4">
        <v>153</v>
      </c>
      <c r="M38" s="4">
        <v>153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44692</v>
      </c>
      <c r="S38" s="6">
        <v>44697</v>
      </c>
      <c r="T38" s="4" t="s">
        <v>34</v>
      </c>
      <c r="U38" s="4">
        <v>153</v>
      </c>
      <c r="V38" s="4">
        <v>0</v>
      </c>
      <c r="W38" s="4">
        <v>0</v>
      </c>
      <c r="X38" s="4" t="s">
        <v>214</v>
      </c>
      <c r="Y38" s="4" t="s">
        <v>215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44692</v>
      </c>
      <c r="G39" s="6">
        <v>44693</v>
      </c>
      <c r="H39" s="4">
        <v>1</v>
      </c>
      <c r="I39" s="4">
        <v>1</v>
      </c>
      <c r="J39" s="4">
        <v>1</v>
      </c>
      <c r="K39" s="4" t="s">
        <v>30</v>
      </c>
      <c r="L39" s="4">
        <v>44</v>
      </c>
      <c r="M39" s="4">
        <v>44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44692</v>
      </c>
      <c r="S39" s="6">
        <v>44697</v>
      </c>
      <c r="T39" s="4" t="s">
        <v>34</v>
      </c>
      <c r="U39" s="4">
        <v>44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44695</v>
      </c>
      <c r="G40" s="6">
        <v>44696</v>
      </c>
      <c r="H40" s="4">
        <v>1</v>
      </c>
      <c r="I40" s="4">
        <v>1</v>
      </c>
      <c r="J40" s="4">
        <v>1</v>
      </c>
      <c r="K40" s="4" t="s">
        <v>30</v>
      </c>
      <c r="L40" s="4">
        <v>100</v>
      </c>
      <c r="M40" s="4">
        <v>100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44693</v>
      </c>
      <c r="S40" s="6">
        <v>44697</v>
      </c>
      <c r="T40" s="4" t="s">
        <v>34</v>
      </c>
      <c r="U40" s="4">
        <v>100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44693</v>
      </c>
      <c r="G41" s="6">
        <v>44694</v>
      </c>
      <c r="H41" s="4">
        <v>1</v>
      </c>
      <c r="I41" s="4">
        <v>1</v>
      </c>
      <c r="J41" s="4">
        <v>1</v>
      </c>
      <c r="K41" s="4" t="s">
        <v>30</v>
      </c>
      <c r="L41" s="4">
        <v>164</v>
      </c>
      <c r="M41" s="4">
        <v>164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44693</v>
      </c>
      <c r="S41" s="6">
        <v>44697</v>
      </c>
      <c r="T41" s="4" t="s">
        <v>34</v>
      </c>
      <c r="U41" s="4">
        <v>164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44694</v>
      </c>
      <c r="G42" s="6">
        <v>44696</v>
      </c>
      <c r="H42" s="4">
        <v>1</v>
      </c>
      <c r="I42" s="4">
        <v>2</v>
      </c>
      <c r="J42" s="4">
        <v>2</v>
      </c>
      <c r="K42" s="4" t="s">
        <v>30</v>
      </c>
      <c r="L42" s="4">
        <v>219</v>
      </c>
      <c r="M42" s="4">
        <v>219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44693</v>
      </c>
      <c r="S42" s="6">
        <v>44697</v>
      </c>
      <c r="T42" s="4" t="s">
        <v>34</v>
      </c>
      <c r="U42" s="4">
        <v>219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44694</v>
      </c>
      <c r="G43" s="6">
        <v>44695</v>
      </c>
      <c r="H43" s="4">
        <v>1</v>
      </c>
      <c r="I43" s="4">
        <v>1</v>
      </c>
      <c r="J43" s="4">
        <v>1</v>
      </c>
      <c r="K43" s="4" t="s">
        <v>30</v>
      </c>
      <c r="L43" s="4">
        <v>38</v>
      </c>
      <c r="M43" s="4">
        <v>38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44693</v>
      </c>
      <c r="S43" s="6">
        <v>44697</v>
      </c>
      <c r="T43" s="4" t="s">
        <v>34</v>
      </c>
      <c r="U43" s="4">
        <v>38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145</v>
      </c>
      <c r="E44" s="4" t="s">
        <v>146</v>
      </c>
      <c r="F44" s="6">
        <v>44694</v>
      </c>
      <c r="G44" s="6">
        <v>44696</v>
      </c>
      <c r="H44" s="4">
        <v>1</v>
      </c>
      <c r="I44" s="4">
        <v>2</v>
      </c>
      <c r="J44" s="4">
        <v>2</v>
      </c>
      <c r="K44" s="4" t="s">
        <v>30</v>
      </c>
      <c r="L44" s="4">
        <v>164</v>
      </c>
      <c r="M44" s="4">
        <v>164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44693</v>
      </c>
      <c r="S44" s="6">
        <v>44697</v>
      </c>
      <c r="T44" s="4" t="s">
        <v>34</v>
      </c>
      <c r="U44" s="4">
        <v>164</v>
      </c>
      <c r="V44" s="4">
        <v>0</v>
      </c>
      <c r="W44" s="4">
        <v>0</v>
      </c>
      <c r="X44" s="4" t="s">
        <v>248</v>
      </c>
      <c r="Y44" s="4" t="s">
        <v>249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251</v>
      </c>
      <c r="E45" s="4" t="s">
        <v>252</v>
      </c>
      <c r="F45" s="6">
        <v>44694</v>
      </c>
      <c r="G45" s="6">
        <v>44695</v>
      </c>
      <c r="H45" s="4">
        <v>2</v>
      </c>
      <c r="I45" s="4">
        <v>1</v>
      </c>
      <c r="J45" s="4">
        <v>2</v>
      </c>
      <c r="K45" s="4" t="s">
        <v>30</v>
      </c>
      <c r="L45" s="4">
        <v>80</v>
      </c>
      <c r="M45" s="4">
        <v>80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44693</v>
      </c>
      <c r="S45" s="6">
        <v>44697</v>
      </c>
      <c r="T45" s="4" t="s">
        <v>34</v>
      </c>
      <c r="U45" s="4">
        <v>80</v>
      </c>
      <c r="V45" s="4">
        <v>0</v>
      </c>
      <c r="W45" s="4">
        <v>0</v>
      </c>
      <c r="X45" s="4" t="s">
        <v>254</v>
      </c>
      <c r="Y45" s="4" t="s">
        <v>42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44694</v>
      </c>
      <c r="G46" s="6">
        <v>44695</v>
      </c>
      <c r="H46" s="4">
        <v>1</v>
      </c>
      <c r="I46" s="4">
        <v>1</v>
      </c>
      <c r="J46" s="4">
        <v>1</v>
      </c>
      <c r="K46" s="4" t="s">
        <v>30</v>
      </c>
      <c r="L46" s="4">
        <v>103</v>
      </c>
      <c r="M46" s="4">
        <v>103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44693</v>
      </c>
      <c r="S46" s="6">
        <v>44697</v>
      </c>
      <c r="T46" s="4" t="s">
        <v>34</v>
      </c>
      <c r="U46" s="4">
        <v>103</v>
      </c>
      <c r="V46" s="4">
        <v>0</v>
      </c>
      <c r="W46" s="4">
        <v>0</v>
      </c>
      <c r="X46" s="4" t="s">
        <v>42</v>
      </c>
      <c r="Y46" s="4" t="s">
        <v>259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6">
        <v>44695</v>
      </c>
      <c r="G47" s="6">
        <v>44696</v>
      </c>
      <c r="H47" s="4">
        <v>1</v>
      </c>
      <c r="I47" s="4">
        <v>1</v>
      </c>
      <c r="J47" s="4">
        <v>1</v>
      </c>
      <c r="K47" s="4" t="s">
        <v>30</v>
      </c>
      <c r="L47" s="4">
        <v>113</v>
      </c>
      <c r="M47" s="4">
        <v>113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44694</v>
      </c>
      <c r="S47" s="6">
        <v>44697</v>
      </c>
      <c r="T47" s="4" t="s">
        <v>34</v>
      </c>
      <c r="U47" s="4">
        <v>113</v>
      </c>
      <c r="V47" s="4">
        <v>0</v>
      </c>
      <c r="W47" s="4">
        <v>0</v>
      </c>
      <c r="X47" s="4" t="s">
        <v>42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44694</v>
      </c>
      <c r="G48" s="6">
        <v>44695</v>
      </c>
      <c r="H48" s="4">
        <v>1</v>
      </c>
      <c r="I48" s="4">
        <v>1</v>
      </c>
      <c r="J48" s="4">
        <v>1</v>
      </c>
      <c r="K48" s="4" t="s">
        <v>30</v>
      </c>
      <c r="L48" s="4">
        <v>19</v>
      </c>
      <c r="M48" s="4">
        <v>19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44694</v>
      </c>
      <c r="S48" s="6">
        <v>44697</v>
      </c>
      <c r="T48" s="4" t="s">
        <v>34</v>
      </c>
      <c r="U48" s="4">
        <v>19</v>
      </c>
      <c r="V48" s="4">
        <v>0</v>
      </c>
      <c r="W48" s="4">
        <v>0</v>
      </c>
      <c r="X48" s="4" t="s">
        <v>269</v>
      </c>
      <c r="Y48" s="4" t="s">
        <v>42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44694</v>
      </c>
      <c r="G49" s="6">
        <v>44695</v>
      </c>
      <c r="H49" s="4">
        <v>1</v>
      </c>
      <c r="I49" s="4">
        <v>1</v>
      </c>
      <c r="J49" s="4">
        <v>1</v>
      </c>
      <c r="K49" s="4" t="s">
        <v>30</v>
      </c>
      <c r="L49" s="4">
        <v>99</v>
      </c>
      <c r="M49" s="4">
        <v>99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44694</v>
      </c>
      <c r="S49" s="6">
        <v>44697</v>
      </c>
      <c r="T49" s="4" t="s">
        <v>34</v>
      </c>
      <c r="U49" s="4">
        <v>99</v>
      </c>
      <c r="V49" s="4">
        <v>0</v>
      </c>
      <c r="W49" s="4">
        <v>0</v>
      </c>
      <c r="X49" s="4" t="s">
        <v>42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44695</v>
      </c>
      <c r="G50" s="6">
        <v>44696</v>
      </c>
      <c r="H50" s="4">
        <v>1</v>
      </c>
      <c r="I50" s="4">
        <v>1</v>
      </c>
      <c r="J50" s="4">
        <v>1</v>
      </c>
      <c r="K50" s="4" t="s">
        <v>30</v>
      </c>
      <c r="L50" s="4">
        <v>19</v>
      </c>
      <c r="M50" s="4">
        <v>19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44695</v>
      </c>
      <c r="S50" s="6">
        <v>44697</v>
      </c>
      <c r="T50" s="4" t="s">
        <v>34</v>
      </c>
      <c r="U50" s="4">
        <v>19</v>
      </c>
      <c r="V50" s="4">
        <v>0</v>
      </c>
      <c r="W50" s="4">
        <v>0</v>
      </c>
      <c r="X50" s="4" t="s">
        <v>42</v>
      </c>
      <c r="Y50" s="4" t="s">
        <v>279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103</v>
      </c>
      <c r="F51" s="6">
        <v>44695</v>
      </c>
      <c r="G51" s="6">
        <v>44696</v>
      </c>
      <c r="H51" s="4">
        <v>1</v>
      </c>
      <c r="I51" s="4">
        <v>1</v>
      </c>
      <c r="J51" s="4">
        <v>1</v>
      </c>
      <c r="K51" s="4" t="s">
        <v>30</v>
      </c>
      <c r="L51" s="4">
        <v>20</v>
      </c>
      <c r="M51" s="4">
        <v>20</v>
      </c>
      <c r="N51" s="4" t="s">
        <v>282</v>
      </c>
      <c r="O51" s="4" t="s">
        <v>32</v>
      </c>
      <c r="P51" s="4" t="s">
        <v>33</v>
      </c>
      <c r="Q51" s="4">
        <v>0</v>
      </c>
      <c r="R51" s="7">
        <v>44695</v>
      </c>
      <c r="S51" s="6">
        <v>44697</v>
      </c>
      <c r="T51" s="4" t="s">
        <v>34</v>
      </c>
      <c r="U51" s="4">
        <v>20</v>
      </c>
      <c r="V51" s="4">
        <v>0</v>
      </c>
      <c r="W51" s="4">
        <v>0</v>
      </c>
      <c r="X51" s="4" t="s">
        <v>283</v>
      </c>
      <c r="Y51" s="4" t="s">
        <v>42</v>
      </c>
    </row>
    <row r="52" s="4" customFormat="1" spans="1:25">
      <c r="A52" s="4" t="s">
        <v>280</v>
      </c>
      <c r="B52" s="4" t="s">
        <v>26</v>
      </c>
      <c r="C52" s="4" t="s">
        <v>85</v>
      </c>
      <c r="D52" s="4" t="s">
        <v>281</v>
      </c>
      <c r="E52" s="4" t="s">
        <v>103</v>
      </c>
      <c r="F52" s="6">
        <v>44695</v>
      </c>
      <c r="G52" s="6">
        <v>44696</v>
      </c>
      <c r="H52" s="4">
        <v>1</v>
      </c>
      <c r="I52" s="4">
        <v>1</v>
      </c>
      <c r="J52" s="4">
        <v>1</v>
      </c>
      <c r="K52" s="4" t="s">
        <v>30</v>
      </c>
      <c r="L52" s="4">
        <v>-20</v>
      </c>
      <c r="M52" s="4">
        <v>-20</v>
      </c>
      <c r="N52" s="4" t="s">
        <v>282</v>
      </c>
      <c r="O52" s="4" t="s">
        <v>32</v>
      </c>
      <c r="P52" s="4" t="s">
        <v>33</v>
      </c>
      <c r="Q52" s="4">
        <v>0</v>
      </c>
      <c r="R52" s="7">
        <v>44695</v>
      </c>
      <c r="S52" s="6">
        <v>44697</v>
      </c>
      <c r="T52" s="4" t="s">
        <v>34</v>
      </c>
      <c r="U52" s="4">
        <v>-20</v>
      </c>
      <c r="V52" s="4">
        <v>0</v>
      </c>
      <c r="W52" s="4">
        <v>0</v>
      </c>
      <c r="X52" s="4" t="s">
        <v>283</v>
      </c>
      <c r="Y52" s="4" t="s">
        <v>42</v>
      </c>
    </row>
    <row r="53" s="4" customFormat="1" spans="1:25">
      <c r="A53" s="4" t="s">
        <v>162</v>
      </c>
      <c r="B53" s="4" t="s">
        <v>26</v>
      </c>
      <c r="C53" s="4" t="s">
        <v>85</v>
      </c>
      <c r="D53" s="4" t="s">
        <v>163</v>
      </c>
      <c r="E53" s="4" t="s">
        <v>164</v>
      </c>
      <c r="F53" s="6">
        <v>44695</v>
      </c>
      <c r="G53" s="6">
        <v>44696</v>
      </c>
      <c r="H53" s="4">
        <v>1</v>
      </c>
      <c r="I53" s="4">
        <v>1</v>
      </c>
      <c r="J53" s="4">
        <v>1</v>
      </c>
      <c r="K53" s="4" t="s">
        <v>30</v>
      </c>
      <c r="L53" s="4">
        <v>-111</v>
      </c>
      <c r="M53" s="4">
        <v>-111</v>
      </c>
      <c r="N53" s="4" t="s">
        <v>165</v>
      </c>
      <c r="O53" s="4" t="s">
        <v>32</v>
      </c>
      <c r="P53" s="4" t="s">
        <v>33</v>
      </c>
      <c r="Q53" s="4">
        <v>0</v>
      </c>
      <c r="R53" s="7">
        <v>44690</v>
      </c>
      <c r="S53" s="6">
        <v>44697</v>
      </c>
      <c r="T53" s="4" t="s">
        <v>34</v>
      </c>
      <c r="U53" s="4">
        <v>-111</v>
      </c>
      <c r="V53" s="4">
        <v>0</v>
      </c>
      <c r="W53" s="4">
        <v>0</v>
      </c>
      <c r="X53" s="4" t="s">
        <v>166</v>
      </c>
      <c r="Y53" s="4" t="s">
        <v>167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"/>
  <sheetViews>
    <sheetView tabSelected="1" workbookViewId="0">
      <selection activeCell="A55" sqref="A55:E58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284</v>
      </c>
    </row>
    <row r="2" s="4" customFormat="1" hidden="1" spans="1:9">
      <c r="A2" s="5">
        <v>17252124312</v>
      </c>
      <c r="B2" s="6">
        <v>44688</v>
      </c>
      <c r="C2" s="6">
        <v>44691</v>
      </c>
      <c r="D2" s="4">
        <v>327</v>
      </c>
      <c r="E2" s="4" t="str">
        <f>VLOOKUP(A2,HOP!A:L,12,0)</f>
        <v>327.00</v>
      </c>
      <c r="F2" s="4" t="str">
        <f>VLOOKUP(A2,HOP!A:C,3,0)</f>
        <v>2410424</v>
      </c>
      <c r="G2" s="4">
        <f>D2-E2</f>
        <v>0</v>
      </c>
      <c r="H2" s="4" t="str">
        <f>$H$1&amp;F2</f>
        <v>，2410424</v>
      </c>
      <c r="I2" s="4" t="str">
        <f>VLOOKUP(A2,HOP!A:U,21,0)</f>
        <v>直采</v>
      </c>
    </row>
    <row r="3" s="4" customFormat="1" hidden="1" spans="1:9">
      <c r="A3" s="5">
        <v>17657142212</v>
      </c>
      <c r="B3" s="6">
        <v>44691</v>
      </c>
      <c r="C3" s="6">
        <v>44694</v>
      </c>
      <c r="D3" s="4">
        <v>420</v>
      </c>
      <c r="E3" s="4" t="str">
        <f>VLOOKUP(A3,HOP!A:L,12,0)</f>
        <v>420.00</v>
      </c>
      <c r="F3" s="4" t="str">
        <f>VLOOKUP(A3,HOP!A:C,3,0)</f>
        <v>2469052</v>
      </c>
      <c r="G3" s="4">
        <f t="shared" ref="G3:G48" si="0">D3-E3</f>
        <v>0</v>
      </c>
      <c r="H3" s="4" t="str">
        <f t="shared" ref="H3:H48" si="1">$H$1&amp;F3</f>
        <v>，2469052</v>
      </c>
      <c r="I3" s="4" t="str">
        <f>VLOOKUP(A3,HOP!A:U,21,0)</f>
        <v>直连</v>
      </c>
    </row>
    <row r="4" s="4" customFormat="1" hidden="1" spans="1:9">
      <c r="A4" s="5">
        <v>17735634830</v>
      </c>
      <c r="B4" s="6">
        <v>44694</v>
      </c>
      <c r="C4" s="6">
        <v>44695</v>
      </c>
      <c r="D4" s="4">
        <v>165</v>
      </c>
      <c r="E4" s="4" t="str">
        <f>VLOOKUP(A4,HOP!A:L,12,0)</f>
        <v>165.00</v>
      </c>
      <c r="F4" s="4" t="str">
        <f>VLOOKUP(A4,HOP!A:C,3,0)</f>
        <v>2489396</v>
      </c>
      <c r="G4" s="4">
        <f t="shared" si="0"/>
        <v>0</v>
      </c>
      <c r="H4" s="4" t="str">
        <f t="shared" si="1"/>
        <v>，2489396</v>
      </c>
      <c r="I4" s="4" t="str">
        <f>VLOOKUP(A4,HOP!A:U,21,0)</f>
        <v>直连</v>
      </c>
    </row>
    <row r="5" s="4" customFormat="1" hidden="1" spans="1:9">
      <c r="A5" s="5">
        <v>17769295382</v>
      </c>
      <c r="B5" s="6">
        <v>44694</v>
      </c>
      <c r="C5" s="6">
        <v>44696</v>
      </c>
      <c r="D5" s="4">
        <v>592</v>
      </c>
      <c r="E5" s="4" t="str">
        <f>VLOOKUP(A5,HOP!A:L,12,0)</f>
        <v>592.00</v>
      </c>
      <c r="F5" s="4" t="str">
        <f>VLOOKUP(A5,HOP!A:C,3,0)</f>
        <v>2499180</v>
      </c>
      <c r="G5" s="4">
        <f t="shared" si="0"/>
        <v>0</v>
      </c>
      <c r="H5" s="4" t="str">
        <f t="shared" si="1"/>
        <v>，2499180</v>
      </c>
      <c r="I5" s="4" t="str">
        <f>VLOOKUP(A5,HOP!A:U,21,0)</f>
        <v>直连</v>
      </c>
    </row>
    <row r="6" s="4" customFormat="1" hidden="1" spans="1:9">
      <c r="A6" s="5">
        <v>17771579697</v>
      </c>
      <c r="B6" s="6">
        <v>44687</v>
      </c>
      <c r="C6" s="6">
        <v>44690</v>
      </c>
      <c r="D6" s="4">
        <v>417</v>
      </c>
      <c r="E6" s="4" t="str">
        <f>VLOOKUP(A6,HOP!A:L,12,0)</f>
        <v>417.00</v>
      </c>
      <c r="F6" s="4" t="str">
        <f>VLOOKUP(A6,HOP!A:C,3,0)</f>
        <v>2500801</v>
      </c>
      <c r="G6" s="4">
        <f t="shared" si="0"/>
        <v>0</v>
      </c>
      <c r="H6" s="4" t="str">
        <f t="shared" si="1"/>
        <v>，2500801</v>
      </c>
      <c r="I6" s="4" t="str">
        <f>VLOOKUP(A6,HOP!A:U,21,0)</f>
        <v>直连</v>
      </c>
    </row>
    <row r="7" s="4" customFormat="1" hidden="1" spans="1:9">
      <c r="A7" s="5">
        <v>17789127067</v>
      </c>
      <c r="B7" s="6">
        <v>44694</v>
      </c>
      <c r="C7" s="6">
        <v>44695</v>
      </c>
      <c r="D7" s="4">
        <v>147</v>
      </c>
      <c r="E7" s="4" t="str">
        <f>VLOOKUP(A7,HOP!A:L,12,0)</f>
        <v>147.00</v>
      </c>
      <c r="F7" s="4" t="str">
        <f>VLOOKUP(A7,HOP!A:C,3,0)</f>
        <v>2506171</v>
      </c>
      <c r="G7" s="4">
        <f t="shared" si="0"/>
        <v>0</v>
      </c>
      <c r="H7" s="4" t="str">
        <f t="shared" si="1"/>
        <v>，2506171</v>
      </c>
      <c r="I7" s="4" t="str">
        <f>VLOOKUP(A7,HOP!A:U,21,0)</f>
        <v>直连</v>
      </c>
    </row>
    <row r="8" s="4" customFormat="1" hidden="1" spans="1:9">
      <c r="A8" s="5">
        <v>17792414227</v>
      </c>
      <c r="B8" s="6">
        <v>44689</v>
      </c>
      <c r="C8" s="6">
        <v>44690</v>
      </c>
      <c r="D8" s="4">
        <v>61</v>
      </c>
      <c r="E8" s="4" t="str">
        <f>VLOOKUP(A8,HOP!A:L,12,0)</f>
        <v>61.00</v>
      </c>
      <c r="F8" s="4" t="str">
        <f>VLOOKUP(A8,HOP!A:C,3,0)</f>
        <v>2507621</v>
      </c>
      <c r="G8" s="4">
        <f t="shared" si="0"/>
        <v>0</v>
      </c>
      <c r="H8" s="4" t="str">
        <f t="shared" si="1"/>
        <v>，2507621</v>
      </c>
      <c r="I8" s="4" t="str">
        <f>VLOOKUP(A8,HOP!A:U,21,0)</f>
        <v>直连</v>
      </c>
    </row>
    <row r="9" s="4" customFormat="1" hidden="1" spans="1:9">
      <c r="A9" s="5">
        <v>17806348279</v>
      </c>
      <c r="B9" s="6">
        <v>44688</v>
      </c>
      <c r="C9" s="6">
        <v>44690</v>
      </c>
      <c r="D9" s="4">
        <v>120</v>
      </c>
      <c r="E9" s="4" t="str">
        <f>VLOOKUP(A9,HOP!A:L,12,0)</f>
        <v>120.00</v>
      </c>
      <c r="F9" s="4" t="str">
        <f>VLOOKUP(A9,HOP!A:C,3,0)</f>
        <v>2512750</v>
      </c>
      <c r="G9" s="4">
        <f t="shared" si="0"/>
        <v>0</v>
      </c>
      <c r="H9" s="4" t="str">
        <f t="shared" si="1"/>
        <v>，2512750</v>
      </c>
      <c r="I9" s="4" t="str">
        <f>VLOOKUP(A9,HOP!A:U,21,0)</f>
        <v>直连</v>
      </c>
    </row>
    <row r="10" s="4" customFormat="1" hidden="1" spans="1:9">
      <c r="A10" s="5">
        <v>17808032723</v>
      </c>
      <c r="B10" s="6">
        <v>44690</v>
      </c>
      <c r="C10" s="6">
        <v>44695</v>
      </c>
      <c r="D10" s="4">
        <v>0</v>
      </c>
      <c r="E10" s="4" t="str">
        <f>VLOOKUP(A10,HOP!A:L,12,0)</f>
        <v>45.00</v>
      </c>
      <c r="F10" s="4" t="str">
        <f>VLOOKUP(A10,HOP!A:C,3,0)</f>
        <v>2513964</v>
      </c>
      <c r="G10" s="4">
        <f t="shared" si="0"/>
        <v>-45</v>
      </c>
      <c r="H10" s="4" t="str">
        <f t="shared" si="1"/>
        <v>，2513964</v>
      </c>
      <c r="I10" s="4" t="str">
        <f>VLOOKUP(A10,HOP!A:U,21,0)</f>
        <v>直连</v>
      </c>
    </row>
    <row r="11" s="4" customFormat="1" hidden="1" spans="1:9">
      <c r="A11" s="5">
        <v>17814722154</v>
      </c>
      <c r="B11" s="6">
        <v>44691</v>
      </c>
      <c r="C11" s="6">
        <v>44692</v>
      </c>
      <c r="D11" s="4">
        <v>56</v>
      </c>
      <c r="E11" s="4" t="str">
        <f>VLOOKUP(A11,HOP!A:L,12,0)</f>
        <v>56.00</v>
      </c>
      <c r="F11" s="4" t="str">
        <f>VLOOKUP(A11,HOP!A:C,3,0)</f>
        <v>2516154</v>
      </c>
      <c r="G11" s="4">
        <f t="shared" si="0"/>
        <v>0</v>
      </c>
      <c r="H11" s="4" t="str">
        <f t="shared" si="1"/>
        <v>，2516154</v>
      </c>
      <c r="I11" s="4" t="str">
        <f>VLOOKUP(A11,HOP!A:U,21,0)</f>
        <v>直连</v>
      </c>
    </row>
    <row r="12" s="4" customFormat="1" hidden="1" spans="1:9">
      <c r="A12" s="5">
        <v>17843856481</v>
      </c>
      <c r="B12" s="6">
        <v>44694</v>
      </c>
      <c r="C12" s="6">
        <v>44696</v>
      </c>
      <c r="D12" s="4">
        <v>190</v>
      </c>
      <c r="E12" s="4" t="str">
        <f>VLOOKUP(A12,HOP!A:L,12,0)</f>
        <v>190.00</v>
      </c>
      <c r="F12" s="4" t="str">
        <f>VLOOKUP(A12,HOP!A:C,3,0)</f>
        <v>2523663</v>
      </c>
      <c r="G12" s="4">
        <f t="shared" si="0"/>
        <v>0</v>
      </c>
      <c r="H12" s="4" t="str">
        <f t="shared" si="1"/>
        <v>，2523663</v>
      </c>
      <c r="I12" s="4" t="str">
        <f>VLOOKUP(A12,HOP!A:U,21,0)</f>
        <v>直连</v>
      </c>
    </row>
    <row r="13" s="4" customFormat="1" hidden="1" spans="1:9">
      <c r="A13" s="5">
        <v>17844649457</v>
      </c>
      <c r="B13" s="6">
        <v>44692</v>
      </c>
      <c r="C13" s="6">
        <v>44693</v>
      </c>
      <c r="D13" s="4">
        <v>145</v>
      </c>
      <c r="E13" s="4" t="str">
        <f>VLOOKUP(A13,HOP!A:L,12,0)</f>
        <v>145.00</v>
      </c>
      <c r="F13" s="4" t="str">
        <f>VLOOKUP(A13,HOP!A:C,3,0)</f>
        <v>2524083</v>
      </c>
      <c r="G13" s="4">
        <f t="shared" si="0"/>
        <v>0</v>
      </c>
      <c r="H13" s="4" t="str">
        <f t="shared" si="1"/>
        <v>，2524083</v>
      </c>
      <c r="I13" s="4" t="str">
        <f>VLOOKUP(A13,HOP!A:U,21,0)</f>
        <v>直连</v>
      </c>
    </row>
    <row r="14" s="4" customFormat="1" hidden="1" spans="1:9">
      <c r="A14" s="5">
        <v>17851670383</v>
      </c>
      <c r="B14" s="6">
        <v>44690</v>
      </c>
      <c r="C14" s="6">
        <v>44694</v>
      </c>
      <c r="D14" s="4">
        <v>256</v>
      </c>
      <c r="E14" s="4" t="str">
        <f>VLOOKUP(A14,HOP!A:L,12,0)</f>
        <v>256.00</v>
      </c>
      <c r="F14" s="4" t="str">
        <f>VLOOKUP(A14,HOP!A:C,3,0)</f>
        <v>2526242</v>
      </c>
      <c r="G14" s="4">
        <f t="shared" si="0"/>
        <v>0</v>
      </c>
      <c r="H14" s="4" t="str">
        <f t="shared" si="1"/>
        <v>，2526242</v>
      </c>
      <c r="I14" s="4" t="str">
        <f>VLOOKUP(A14,HOP!A:U,21,0)</f>
        <v>直连</v>
      </c>
    </row>
    <row r="15" s="4" customFormat="1" hidden="1" spans="1:9">
      <c r="A15" s="5">
        <v>17876828260</v>
      </c>
      <c r="B15" s="6">
        <v>44685</v>
      </c>
      <c r="C15" s="6">
        <v>44692</v>
      </c>
      <c r="D15" s="4">
        <v>553</v>
      </c>
      <c r="E15" s="4" t="str">
        <f>VLOOKUP(A15,HOP!A:L,12,0)</f>
        <v>553.00</v>
      </c>
      <c r="F15" s="4" t="str">
        <f>VLOOKUP(A15,HOP!A:C,3,0)</f>
        <v>2532550</v>
      </c>
      <c r="G15" s="4">
        <f t="shared" si="0"/>
        <v>0</v>
      </c>
      <c r="H15" s="4" t="str">
        <f t="shared" si="1"/>
        <v>，2532550</v>
      </c>
      <c r="I15" s="4" t="str">
        <f>VLOOKUP(A15,HOP!A:U,21,0)</f>
        <v>直连</v>
      </c>
    </row>
    <row r="16" s="4" customFormat="1" hidden="1" spans="1:9">
      <c r="A16" s="5">
        <v>17885090421</v>
      </c>
      <c r="B16" s="6">
        <v>44694</v>
      </c>
      <c r="C16" s="6">
        <v>44695</v>
      </c>
      <c r="D16" s="4">
        <v>90</v>
      </c>
      <c r="E16" s="4" t="str">
        <f>VLOOKUP(A16,HOP!A:L,12,0)</f>
        <v>90.00</v>
      </c>
      <c r="F16" s="4" t="str">
        <f>VLOOKUP(A16,HOP!A:C,3,0)</f>
        <v>2535280</v>
      </c>
      <c r="G16" s="4">
        <f t="shared" si="0"/>
        <v>0</v>
      </c>
      <c r="H16" s="4" t="str">
        <f t="shared" si="1"/>
        <v>，2535280</v>
      </c>
      <c r="I16" s="4" t="str">
        <f>VLOOKUP(A16,HOP!A:U,21,0)</f>
        <v>直采</v>
      </c>
    </row>
    <row r="17" s="4" customFormat="1" hidden="1" spans="1:9">
      <c r="A17" s="5">
        <v>17885248338</v>
      </c>
      <c r="B17" s="6">
        <v>44692</v>
      </c>
      <c r="C17" s="6">
        <v>44694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17885742229</v>
      </c>
      <c r="B18" s="6">
        <v>44694</v>
      </c>
      <c r="C18" s="6">
        <v>44695</v>
      </c>
      <c r="D18" s="4">
        <v>192</v>
      </c>
      <c r="E18" s="4" t="str">
        <f>VLOOKUP(A18,HOP!A:L,12,0)</f>
        <v>192.00</v>
      </c>
      <c r="F18" s="4" t="str">
        <f>VLOOKUP(A18,HOP!A:C,3,0)</f>
        <v>2535590</v>
      </c>
      <c r="G18" s="4">
        <f t="shared" si="0"/>
        <v>0</v>
      </c>
      <c r="H18" s="4" t="str">
        <f t="shared" si="1"/>
        <v>，2535590</v>
      </c>
      <c r="I18" s="4" t="str">
        <f>VLOOKUP(A18,HOP!A:U,21,0)</f>
        <v>直连</v>
      </c>
    </row>
    <row r="19" s="4" customFormat="1" hidden="1" spans="1:9">
      <c r="A19" s="5">
        <v>17890189992</v>
      </c>
      <c r="B19" s="6">
        <v>44689</v>
      </c>
      <c r="C19" s="6">
        <v>44691</v>
      </c>
      <c r="D19" s="4">
        <v>220</v>
      </c>
      <c r="E19" s="4" t="str">
        <f>VLOOKUP(A19,HOP!A:L,12,0)</f>
        <v>220.00</v>
      </c>
      <c r="F19" s="4" t="str">
        <f>VLOOKUP(A19,HOP!A:C,3,0)</f>
        <v>2536493</v>
      </c>
      <c r="G19" s="4">
        <f t="shared" si="0"/>
        <v>0</v>
      </c>
      <c r="H19" s="4" t="str">
        <f t="shared" si="1"/>
        <v>，2536493</v>
      </c>
      <c r="I19" s="4" t="str">
        <f>VLOOKUP(A19,HOP!A:U,21,0)</f>
        <v>直采</v>
      </c>
    </row>
    <row r="20" s="4" customFormat="1" hidden="1" spans="1:9">
      <c r="A20" s="5">
        <v>17891969743</v>
      </c>
      <c r="B20" s="6">
        <v>44690</v>
      </c>
      <c r="C20" s="6">
        <v>44691</v>
      </c>
      <c r="D20" s="4">
        <v>45</v>
      </c>
      <c r="E20" s="4" t="str">
        <f>VLOOKUP(A20,HOP!A:L,12,0)</f>
        <v>45.00</v>
      </c>
      <c r="F20" s="4" t="str">
        <f>VLOOKUP(A20,HOP!A:C,3,0)</f>
        <v>2537599</v>
      </c>
      <c r="G20" s="4">
        <f t="shared" si="0"/>
        <v>0</v>
      </c>
      <c r="H20" s="4" t="str">
        <f t="shared" si="1"/>
        <v>，2537599</v>
      </c>
      <c r="I20" s="4" t="str">
        <f>VLOOKUP(A20,HOP!A:U,21,0)</f>
        <v>直连</v>
      </c>
    </row>
    <row r="21" s="4" customFormat="1" hidden="1" spans="1:9">
      <c r="A21" s="5">
        <v>17892395644</v>
      </c>
      <c r="B21" s="6">
        <v>44690</v>
      </c>
      <c r="C21" s="6">
        <v>44691</v>
      </c>
      <c r="D21" s="4">
        <v>83</v>
      </c>
      <c r="E21" s="4" t="str">
        <f>VLOOKUP(A21,HOP!A:L,12,0)</f>
        <v>83.00</v>
      </c>
      <c r="F21" s="4" t="str">
        <f>VLOOKUP(A21,HOP!A:C,3,0)</f>
        <v>2538014</v>
      </c>
      <c r="G21" s="4">
        <f t="shared" si="0"/>
        <v>0</v>
      </c>
      <c r="H21" s="4" t="str">
        <f t="shared" si="1"/>
        <v>，2538014</v>
      </c>
      <c r="I21" s="4" t="str">
        <f>VLOOKUP(A21,HOP!A:U,21,0)</f>
        <v>直连</v>
      </c>
    </row>
    <row r="22" s="4" customFormat="1" hidden="1" spans="1:9">
      <c r="A22" s="5">
        <v>17892691171</v>
      </c>
      <c r="B22" s="6">
        <v>44688</v>
      </c>
      <c r="C22" s="6">
        <v>44690</v>
      </c>
      <c r="D22" s="4">
        <v>924</v>
      </c>
      <c r="E22" s="4" t="str">
        <f>VLOOKUP(A22,HOP!A:L,12,0)</f>
        <v>924.00</v>
      </c>
      <c r="F22" s="4" t="str">
        <f>VLOOKUP(A22,HOP!A:C,3,0)</f>
        <v>2538369</v>
      </c>
      <c r="G22" s="4">
        <f t="shared" si="0"/>
        <v>0</v>
      </c>
      <c r="H22" s="4" t="str">
        <f t="shared" si="1"/>
        <v>，2538369</v>
      </c>
      <c r="I22" s="4" t="str">
        <f>VLOOKUP(A22,HOP!A:U,21,0)</f>
        <v>直采</v>
      </c>
    </row>
    <row r="23" s="4" customFormat="1" hidden="1" spans="1:9">
      <c r="A23" s="5">
        <v>17894754816</v>
      </c>
      <c r="B23" s="6">
        <v>44688</v>
      </c>
      <c r="C23" s="6">
        <v>44691</v>
      </c>
      <c r="D23" s="4">
        <v>246</v>
      </c>
      <c r="E23" s="4" t="str">
        <f>VLOOKUP(A23,HOP!A:L,12,0)</f>
        <v>246.00</v>
      </c>
      <c r="F23" s="4" t="str">
        <f>VLOOKUP(A23,HOP!A:C,3,0)</f>
        <v>2538576</v>
      </c>
      <c r="G23" s="4">
        <f t="shared" si="0"/>
        <v>0</v>
      </c>
      <c r="H23" s="4" t="str">
        <f t="shared" si="1"/>
        <v>，2538576</v>
      </c>
      <c r="I23" s="4" t="str">
        <f>VLOOKUP(A23,HOP!A:U,21,0)</f>
        <v>直采</v>
      </c>
    </row>
    <row r="24" s="4" customFormat="1" hidden="1" spans="1:9">
      <c r="A24" s="5">
        <v>17903381534</v>
      </c>
      <c r="B24" s="6">
        <v>44691</v>
      </c>
      <c r="C24" s="6">
        <v>44692</v>
      </c>
      <c r="D24" s="4">
        <v>74</v>
      </c>
      <c r="E24" s="4" t="str">
        <f>VLOOKUP(A24,HOP!A:L,12,0)</f>
        <v>74.00</v>
      </c>
      <c r="F24" s="4" t="str">
        <f>VLOOKUP(A24,HOP!A:C,3,0)</f>
        <v>2542099</v>
      </c>
      <c r="G24" s="4">
        <f t="shared" si="0"/>
        <v>0</v>
      </c>
      <c r="H24" s="4" t="str">
        <f t="shared" si="1"/>
        <v>，2542099</v>
      </c>
      <c r="I24" s="4" t="str">
        <f>VLOOKUP(A24,HOP!A:U,21,0)</f>
        <v>直采</v>
      </c>
    </row>
    <row r="25" s="4" customFormat="1" hidden="1" spans="1:9">
      <c r="A25" s="5">
        <v>17903534531</v>
      </c>
      <c r="B25" s="6">
        <v>44689</v>
      </c>
      <c r="C25" s="6">
        <v>44690</v>
      </c>
      <c r="D25" s="4">
        <v>102</v>
      </c>
      <c r="E25" s="4" t="str">
        <f>VLOOKUP(A25,HOP!A:L,12,0)</f>
        <v>102.00</v>
      </c>
      <c r="F25" s="4" t="str">
        <f>VLOOKUP(A25,HOP!A:C,3,0)</f>
        <v>2542233</v>
      </c>
      <c r="G25" s="4">
        <f t="shared" si="0"/>
        <v>0</v>
      </c>
      <c r="H25" s="4" t="str">
        <f t="shared" si="1"/>
        <v>，2542233</v>
      </c>
      <c r="I25" s="4" t="str">
        <f>VLOOKUP(A25,HOP!A:U,21,0)</f>
        <v>直连</v>
      </c>
    </row>
    <row r="26" s="4" customFormat="1" hidden="1" spans="1:9">
      <c r="A26" s="5">
        <v>17908161550</v>
      </c>
      <c r="B26" s="6">
        <v>44695</v>
      </c>
      <c r="C26" s="6">
        <v>44696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17909407061</v>
      </c>
      <c r="B27" s="6">
        <v>44690</v>
      </c>
      <c r="C27" s="6">
        <v>44692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17909542507</v>
      </c>
      <c r="B28" s="6">
        <v>44690</v>
      </c>
      <c r="C28" s="6">
        <v>44691</v>
      </c>
      <c r="D28" s="4">
        <v>48</v>
      </c>
      <c r="E28" s="4" t="str">
        <f>VLOOKUP(A28,HOP!A:L,12,0)</f>
        <v>48.00</v>
      </c>
      <c r="F28" s="4" t="str">
        <f>VLOOKUP(A28,HOP!A:C,3,0)</f>
        <v>2544019</v>
      </c>
      <c r="G28" s="4">
        <f t="shared" si="0"/>
        <v>0</v>
      </c>
      <c r="H28" s="4" t="str">
        <f t="shared" si="1"/>
        <v>，2544019</v>
      </c>
      <c r="I28" s="4" t="str">
        <f>VLOOKUP(A28,HOP!A:U,21,0)</f>
        <v>直连</v>
      </c>
    </row>
    <row r="29" s="4" customFormat="1" hidden="1" spans="1:9">
      <c r="A29" s="5">
        <v>17909530257</v>
      </c>
      <c r="B29" s="6">
        <v>44692</v>
      </c>
      <c r="C29" s="6">
        <v>44693</v>
      </c>
      <c r="D29" s="4">
        <v>276</v>
      </c>
      <c r="E29" s="4" t="str">
        <f>VLOOKUP(A29,HOP!A:L,12,0)</f>
        <v>276.00</v>
      </c>
      <c r="F29" s="4" t="str">
        <f>VLOOKUP(A29,HOP!A:C,3,0)</f>
        <v>2544014</v>
      </c>
      <c r="G29" s="4">
        <f t="shared" si="0"/>
        <v>0</v>
      </c>
      <c r="H29" s="4" t="str">
        <f t="shared" si="1"/>
        <v>，2544014</v>
      </c>
      <c r="I29" s="4" t="str">
        <f>VLOOKUP(A29,HOP!A:U,21,0)</f>
        <v>直连</v>
      </c>
    </row>
    <row r="30" s="4" customFormat="1" spans="1:10">
      <c r="A30" s="5">
        <v>17193547689</v>
      </c>
      <c r="B30" s="6">
        <v>44686</v>
      </c>
      <c r="C30" s="6">
        <v>44689</v>
      </c>
      <c r="D30" s="4">
        <v>-1020</v>
      </c>
      <c r="E30" s="4" t="e">
        <f>VLOOKUP(A30,HOP!A:L,12,0)</f>
        <v>#N/A</v>
      </c>
      <c r="F30" s="4">
        <v>2397619</v>
      </c>
      <c r="G30" s="4" t="e">
        <f t="shared" si="0"/>
        <v>#N/A</v>
      </c>
      <c r="H30" s="4" t="str">
        <f t="shared" si="1"/>
        <v>，2397619</v>
      </c>
      <c r="I30" s="4" t="e">
        <f>VLOOKUP(A30,HOP!A:U,21,0)</f>
        <v>#N/A</v>
      </c>
      <c r="J30" s="4" t="s">
        <v>285</v>
      </c>
    </row>
    <row r="31" s="4" customFormat="1" hidden="1" spans="1:9">
      <c r="A31" s="5">
        <v>17914165244</v>
      </c>
      <c r="B31" s="6">
        <v>44694</v>
      </c>
      <c r="C31" s="6">
        <v>44695</v>
      </c>
      <c r="D31" s="4">
        <v>42</v>
      </c>
      <c r="E31" s="4" t="str">
        <f>VLOOKUP(A31,HOP!A:L,12,0)</f>
        <v>42.00</v>
      </c>
      <c r="F31" s="4" t="str">
        <f>VLOOKUP(A31,HOP!A:C,3,0)</f>
        <v>2545293</v>
      </c>
      <c r="G31" s="4">
        <f t="shared" si="0"/>
        <v>0</v>
      </c>
      <c r="H31" s="4" t="str">
        <f t="shared" si="1"/>
        <v>，2545293</v>
      </c>
      <c r="I31" s="4" t="str">
        <f>VLOOKUP(A31,HOP!A:U,21,0)</f>
        <v>直连</v>
      </c>
    </row>
    <row r="32" s="4" customFormat="1" hidden="1" spans="1:9">
      <c r="A32" s="5">
        <v>17915321083</v>
      </c>
      <c r="B32" s="6">
        <v>44694</v>
      </c>
      <c r="C32" s="6">
        <v>44696</v>
      </c>
      <c r="D32" s="4">
        <v>352</v>
      </c>
      <c r="E32" s="4" t="str">
        <f>VLOOKUP(A32,HOP!A:L,12,0)</f>
        <v>352.00</v>
      </c>
      <c r="F32" s="4" t="str">
        <f>VLOOKUP(A32,HOP!A:C,3,0)</f>
        <v>2546051</v>
      </c>
      <c r="G32" s="4">
        <f t="shared" si="0"/>
        <v>0</v>
      </c>
      <c r="H32" s="4" t="str">
        <f t="shared" si="1"/>
        <v>，2546051</v>
      </c>
      <c r="I32" s="4" t="str">
        <f>VLOOKUP(A32,HOP!A:U,21,0)</f>
        <v>直采</v>
      </c>
    </row>
    <row r="33" s="4" customFormat="1" hidden="1" spans="1:9">
      <c r="A33" s="5">
        <v>17915526012</v>
      </c>
      <c r="B33" s="6">
        <v>44692</v>
      </c>
      <c r="C33" s="6">
        <v>44695</v>
      </c>
      <c r="D33" s="4">
        <v>147</v>
      </c>
      <c r="E33" s="4" t="str">
        <f>VLOOKUP(A33,HOP!A:L,12,0)</f>
        <v>147.00</v>
      </c>
      <c r="F33" s="4" t="str">
        <f>VLOOKUP(A33,HOP!A:C,3,0)</f>
        <v>2546251</v>
      </c>
      <c r="G33" s="4">
        <f t="shared" si="0"/>
        <v>0</v>
      </c>
      <c r="H33" s="4" t="str">
        <f t="shared" si="1"/>
        <v>，2546251</v>
      </c>
      <c r="I33" s="4" t="str">
        <f>VLOOKUP(A33,HOP!A:U,21,0)</f>
        <v>直连</v>
      </c>
    </row>
    <row r="34" s="4" customFormat="1" hidden="1" spans="1:9">
      <c r="A34" s="5">
        <v>17919350549</v>
      </c>
      <c r="B34" s="6">
        <v>44692</v>
      </c>
      <c r="C34" s="6">
        <v>44693</v>
      </c>
      <c r="D34" s="4">
        <v>144</v>
      </c>
      <c r="E34" s="4" t="str">
        <f>VLOOKUP(A34,HOP!A:L,12,0)</f>
        <v>144.00</v>
      </c>
      <c r="F34" s="4" t="str">
        <f>VLOOKUP(A34,HOP!A:C,3,0)</f>
        <v>2546798</v>
      </c>
      <c r="G34" s="4">
        <f t="shared" si="0"/>
        <v>0</v>
      </c>
      <c r="H34" s="4" t="str">
        <f t="shared" si="1"/>
        <v>，2546798</v>
      </c>
      <c r="I34" s="4" t="str">
        <f>VLOOKUP(A34,HOP!A:U,21,0)</f>
        <v>直连</v>
      </c>
    </row>
    <row r="35" s="4" customFormat="1" hidden="1" spans="1:9">
      <c r="A35" s="5">
        <v>17919754206</v>
      </c>
      <c r="B35" s="6">
        <v>44692</v>
      </c>
      <c r="C35" s="6">
        <v>44695</v>
      </c>
      <c r="D35" s="4">
        <v>153</v>
      </c>
      <c r="E35" s="4" t="str">
        <f>VLOOKUP(A35,HOP!A:L,12,0)</f>
        <v>153.00</v>
      </c>
      <c r="F35" s="4" t="str">
        <f>VLOOKUP(A35,HOP!A:C,3,0)</f>
        <v>2547017</v>
      </c>
      <c r="G35" s="4">
        <f t="shared" si="0"/>
        <v>0</v>
      </c>
      <c r="H35" s="4" t="str">
        <f t="shared" si="1"/>
        <v>，2547017</v>
      </c>
      <c r="I35" s="4" t="str">
        <f>VLOOKUP(A35,HOP!A:U,21,0)</f>
        <v>直连</v>
      </c>
    </row>
    <row r="36" s="4" customFormat="1" hidden="1" spans="1:9">
      <c r="A36" s="5">
        <v>17920229504</v>
      </c>
      <c r="B36" s="6">
        <v>44692</v>
      </c>
      <c r="C36" s="6">
        <v>44693</v>
      </c>
      <c r="D36" s="4">
        <v>44</v>
      </c>
      <c r="E36" s="4" t="str">
        <f>VLOOKUP(A36,HOP!A:L,12,0)</f>
        <v>44.00</v>
      </c>
      <c r="F36" s="4" t="str">
        <f>VLOOKUP(A36,HOP!A:C,3,0)</f>
        <v>2547179</v>
      </c>
      <c r="G36" s="4">
        <f t="shared" si="0"/>
        <v>0</v>
      </c>
      <c r="H36" s="4" t="str">
        <f t="shared" si="1"/>
        <v>，2547179</v>
      </c>
      <c r="I36" s="4" t="str">
        <f>VLOOKUP(A36,HOP!A:U,21,0)</f>
        <v>直连</v>
      </c>
    </row>
    <row r="37" s="4" customFormat="1" hidden="1" spans="1:9">
      <c r="A37" s="5">
        <v>17920985997</v>
      </c>
      <c r="B37" s="6">
        <v>44695</v>
      </c>
      <c r="C37" s="6">
        <v>44696</v>
      </c>
      <c r="D37" s="4">
        <v>100</v>
      </c>
      <c r="E37" s="4" t="str">
        <f>VLOOKUP(A37,HOP!A:L,12,0)</f>
        <v>100.00</v>
      </c>
      <c r="F37" s="4" t="str">
        <f>VLOOKUP(A37,HOP!A:C,3,0)</f>
        <v>2547403</v>
      </c>
      <c r="G37" s="4">
        <f t="shared" si="0"/>
        <v>0</v>
      </c>
      <c r="H37" s="4" t="str">
        <f t="shared" si="1"/>
        <v>，2547403</v>
      </c>
      <c r="I37" s="4" t="str">
        <f>VLOOKUP(A37,HOP!A:U,21,0)</f>
        <v>直连</v>
      </c>
    </row>
    <row r="38" s="4" customFormat="1" hidden="1" spans="1:9">
      <c r="A38" s="5">
        <v>17921202552</v>
      </c>
      <c r="B38" s="6">
        <v>44693</v>
      </c>
      <c r="C38" s="6">
        <v>44694</v>
      </c>
      <c r="D38" s="4">
        <v>164</v>
      </c>
      <c r="E38" s="4" t="str">
        <f>VLOOKUP(A38,HOP!A:L,12,0)</f>
        <v>164.00</v>
      </c>
      <c r="F38" s="4" t="str">
        <f>VLOOKUP(A38,HOP!A:C,3,0)</f>
        <v>2547555</v>
      </c>
      <c r="G38" s="4">
        <f t="shared" si="0"/>
        <v>0</v>
      </c>
      <c r="H38" s="4" t="str">
        <f t="shared" si="1"/>
        <v>，2547555</v>
      </c>
      <c r="I38" s="4" t="str">
        <f>VLOOKUP(A38,HOP!A:U,21,0)</f>
        <v>直连</v>
      </c>
    </row>
    <row r="39" s="4" customFormat="1" hidden="1" spans="1:9">
      <c r="A39" s="5">
        <v>17921233393</v>
      </c>
      <c r="B39" s="6">
        <v>44694</v>
      </c>
      <c r="C39" s="6">
        <v>44696</v>
      </c>
      <c r="D39" s="4">
        <v>219</v>
      </c>
      <c r="E39" s="4" t="str">
        <f>VLOOKUP(A39,HOP!A:L,12,0)</f>
        <v>219.00</v>
      </c>
      <c r="F39" s="4" t="str">
        <f>VLOOKUP(A39,HOP!A:C,3,0)</f>
        <v>2547576</v>
      </c>
      <c r="G39" s="4">
        <f t="shared" si="0"/>
        <v>0</v>
      </c>
      <c r="H39" s="4" t="str">
        <f t="shared" si="1"/>
        <v>，2547576</v>
      </c>
      <c r="I39" s="4" t="str">
        <f>VLOOKUP(A39,HOP!A:U,21,0)</f>
        <v>直连</v>
      </c>
    </row>
    <row r="40" s="4" customFormat="1" hidden="1" spans="1:9">
      <c r="A40" s="5">
        <v>17921355171</v>
      </c>
      <c r="B40" s="6">
        <v>44694</v>
      </c>
      <c r="C40" s="6">
        <v>44695</v>
      </c>
      <c r="D40" s="4">
        <v>38</v>
      </c>
      <c r="E40" s="4" t="str">
        <f>VLOOKUP(A40,HOP!A:L,12,0)</f>
        <v>38.00</v>
      </c>
      <c r="F40" s="4" t="str">
        <f>VLOOKUP(A40,HOP!A:C,3,0)</f>
        <v>2547633</v>
      </c>
      <c r="G40" s="4">
        <f t="shared" si="0"/>
        <v>0</v>
      </c>
      <c r="H40" s="4" t="str">
        <f t="shared" si="1"/>
        <v>，2547633</v>
      </c>
      <c r="I40" s="4" t="str">
        <f>VLOOKUP(A40,HOP!A:U,21,0)</f>
        <v>直连</v>
      </c>
    </row>
    <row r="41" s="4" customFormat="1" hidden="1" spans="1:9">
      <c r="A41" s="5">
        <v>17925321566</v>
      </c>
      <c r="B41" s="6">
        <v>44694</v>
      </c>
      <c r="C41" s="6">
        <v>44696</v>
      </c>
      <c r="D41" s="4">
        <v>164</v>
      </c>
      <c r="E41" s="4" t="str">
        <f>VLOOKUP(A41,HOP!A:L,12,0)</f>
        <v>164.00</v>
      </c>
      <c r="F41" s="4" t="str">
        <f>VLOOKUP(A41,HOP!A:C,3,0)</f>
        <v>2548177</v>
      </c>
      <c r="G41" s="4">
        <f t="shared" si="0"/>
        <v>0</v>
      </c>
      <c r="H41" s="4" t="str">
        <f t="shared" si="1"/>
        <v>，2548177</v>
      </c>
      <c r="I41" s="4" t="str">
        <f>VLOOKUP(A41,HOP!A:U,21,0)</f>
        <v>直采</v>
      </c>
    </row>
    <row r="42" s="4" customFormat="1" hidden="1" spans="1:9">
      <c r="A42" s="5">
        <v>17925816224</v>
      </c>
      <c r="B42" s="6">
        <v>44694</v>
      </c>
      <c r="C42" s="6">
        <v>44695</v>
      </c>
      <c r="D42" s="4">
        <v>80</v>
      </c>
      <c r="E42" s="4" t="str">
        <f>VLOOKUP(A42,HOP!A:L,12,0)</f>
        <v>80.00</v>
      </c>
      <c r="F42" s="4" t="str">
        <f>VLOOKUP(A42,HOP!A:C,3,0)</f>
        <v>2548364</v>
      </c>
      <c r="G42" s="4">
        <f t="shared" si="0"/>
        <v>0</v>
      </c>
      <c r="H42" s="4" t="str">
        <f t="shared" si="1"/>
        <v>，2548364</v>
      </c>
      <c r="I42" s="4" t="str">
        <f>VLOOKUP(A42,HOP!A:U,21,0)</f>
        <v>直连</v>
      </c>
    </row>
    <row r="43" s="4" customFormat="1" hidden="1" spans="1:9">
      <c r="A43" s="5">
        <v>17925925357</v>
      </c>
      <c r="B43" s="6">
        <v>44694</v>
      </c>
      <c r="C43" s="6">
        <v>44695</v>
      </c>
      <c r="D43" s="4">
        <v>103</v>
      </c>
      <c r="E43" s="4" t="str">
        <f>VLOOKUP(A43,HOP!A:L,12,0)</f>
        <v>103.00</v>
      </c>
      <c r="F43" s="4" t="str">
        <f>VLOOKUP(A43,HOP!A:C,3,0)</f>
        <v>2548400</v>
      </c>
      <c r="G43" s="4">
        <f t="shared" si="0"/>
        <v>0</v>
      </c>
      <c r="H43" s="4" t="str">
        <f t="shared" si="1"/>
        <v>，2548400</v>
      </c>
      <c r="I43" s="4" t="str">
        <f>VLOOKUP(A43,HOP!A:U,21,0)</f>
        <v>直连</v>
      </c>
    </row>
    <row r="44" s="4" customFormat="1" hidden="1" spans="1:9">
      <c r="A44" s="5">
        <v>17926769161</v>
      </c>
      <c r="B44" s="6">
        <v>44695</v>
      </c>
      <c r="C44" s="6">
        <v>44696</v>
      </c>
      <c r="D44" s="4">
        <v>113</v>
      </c>
      <c r="E44" s="4" t="str">
        <f>VLOOKUP(A44,HOP!A:L,12,0)</f>
        <v>113.00</v>
      </c>
      <c r="F44" s="4" t="str">
        <f>VLOOKUP(A44,HOP!A:C,3,0)</f>
        <v>2548896</v>
      </c>
      <c r="G44" s="4">
        <f t="shared" si="0"/>
        <v>0</v>
      </c>
      <c r="H44" s="4" t="str">
        <f t="shared" si="1"/>
        <v>，2548896</v>
      </c>
      <c r="I44" s="4" t="str">
        <f>VLOOKUP(A44,HOP!A:U,21,0)</f>
        <v>直连</v>
      </c>
    </row>
    <row r="45" s="4" customFormat="1" hidden="1" spans="1:9">
      <c r="A45" s="5">
        <v>17927486012</v>
      </c>
      <c r="B45" s="6">
        <v>44694</v>
      </c>
      <c r="C45" s="6">
        <v>44695</v>
      </c>
      <c r="D45" s="4">
        <v>19</v>
      </c>
      <c r="E45" s="4" t="str">
        <f>VLOOKUP(A45,HOP!A:L,12,0)</f>
        <v>19.00</v>
      </c>
      <c r="F45" s="4" t="str">
        <f>VLOOKUP(A45,HOP!A:C,3,0)</f>
        <v>2549268</v>
      </c>
      <c r="G45" s="4">
        <f t="shared" si="0"/>
        <v>0</v>
      </c>
      <c r="H45" s="4" t="str">
        <f t="shared" si="1"/>
        <v>，2549268</v>
      </c>
      <c r="I45" s="4" t="str">
        <f>VLOOKUP(A45,HOP!A:U,21,0)</f>
        <v>直连</v>
      </c>
    </row>
    <row r="46" s="4" customFormat="1" hidden="1" spans="1:9">
      <c r="A46" s="5">
        <v>17930487249</v>
      </c>
      <c r="B46" s="6">
        <v>44694</v>
      </c>
      <c r="C46" s="6">
        <v>44695</v>
      </c>
      <c r="D46" s="4">
        <v>99</v>
      </c>
      <c r="E46" s="4" t="str">
        <f>VLOOKUP(A46,HOP!A:L,12,0)</f>
        <v>99.00</v>
      </c>
      <c r="F46" s="4" t="str">
        <f>VLOOKUP(A46,HOP!A:C,3,0)</f>
        <v>2549722</v>
      </c>
      <c r="G46" s="4">
        <f t="shared" si="0"/>
        <v>0</v>
      </c>
      <c r="H46" s="4" t="str">
        <f t="shared" si="1"/>
        <v>，2549722</v>
      </c>
      <c r="I46" s="4" t="str">
        <f>VLOOKUP(A46,HOP!A:U,21,0)</f>
        <v>直连</v>
      </c>
    </row>
    <row r="47" s="4" customFormat="1" hidden="1" spans="1:9">
      <c r="A47" s="5">
        <v>17931855518</v>
      </c>
      <c r="B47" s="6">
        <v>44695</v>
      </c>
      <c r="C47" s="6">
        <v>44696</v>
      </c>
      <c r="D47" s="4">
        <v>19</v>
      </c>
      <c r="E47" s="4" t="str">
        <f>VLOOKUP(A47,HOP!A:L,12,0)</f>
        <v>19.00</v>
      </c>
      <c r="F47" s="4" t="str">
        <f>VLOOKUP(A47,HOP!A:C,3,0)</f>
        <v>2550353</v>
      </c>
      <c r="G47" s="4">
        <f t="shared" si="0"/>
        <v>0</v>
      </c>
      <c r="H47" s="4" t="str">
        <f t="shared" si="1"/>
        <v>，2550353</v>
      </c>
      <c r="I47" s="4" t="str">
        <f>VLOOKUP(A47,HOP!A:U,21,0)</f>
        <v>直连</v>
      </c>
    </row>
    <row r="48" s="4" customFormat="1" hidden="1" spans="1:9">
      <c r="A48" s="5">
        <v>17933148070</v>
      </c>
      <c r="B48" s="6">
        <v>44695</v>
      </c>
      <c r="C48" s="6">
        <v>44696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50" spans="4:4">
      <c r="D50" s="4">
        <f>SUM(D2:D49)</f>
        <v>6729</v>
      </c>
    </row>
    <row r="55" spans="1:5">
      <c r="A55" s="4" t="s">
        <v>286</v>
      </c>
      <c r="D55" s="4">
        <v>2397</v>
      </c>
      <c r="E55" s="4">
        <v>83231.03</v>
      </c>
    </row>
    <row r="56" spans="1:5">
      <c r="A56" s="4" t="s">
        <v>287</v>
      </c>
      <c r="D56" s="4">
        <v>4332</v>
      </c>
      <c r="E56" s="4">
        <v>150420.04</v>
      </c>
    </row>
    <row r="57" spans="1:5">
      <c r="A57" s="4" t="s">
        <v>288</v>
      </c>
      <c r="D57" s="4">
        <f>SUBTOTAL(9,D55:D56)</f>
        <v>6729</v>
      </c>
      <c r="E57" s="4">
        <f>SUBTOTAL(9,E55:E56)</f>
        <v>233651.07</v>
      </c>
    </row>
    <row r="58" spans="1:1">
      <c r="A58" s="4" t="s">
        <v>289</v>
      </c>
    </row>
  </sheetData>
  <autoFilter ref="A1:X48">
    <filterColumn colId="3">
      <filters>
        <filter val="90"/>
        <filter val="190"/>
        <filter val="192"/>
        <filter val="352"/>
        <filter val="592"/>
        <filter val="113"/>
        <filter val="153"/>
        <filter val="553"/>
        <filter val="56"/>
        <filter val="256"/>
        <filter val="417"/>
        <filter val="19"/>
        <filter val="99"/>
        <filter val="219"/>
        <filter val="120"/>
        <filter val="220"/>
        <filter val="420"/>
        <filter val="-1020"/>
        <filter val="61"/>
        <filter val="164"/>
        <filter val="924"/>
        <filter val="165"/>
        <filter val="327"/>
        <filter val="74"/>
        <filter val="276"/>
        <filter val="38"/>
        <filter val="80"/>
        <filter val="100"/>
        <filter val="42"/>
        <filter val="102"/>
        <filter val="83"/>
        <filter val="103"/>
        <filter val="44"/>
        <filter val="144"/>
        <filter val="45"/>
        <filter val="145"/>
        <filter val="246"/>
        <filter val="147"/>
        <filter val="4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290</v>
      </c>
      <c r="B1" s="2" t="s">
        <v>291</v>
      </c>
      <c r="C1" s="2" t="s">
        <v>292</v>
      </c>
      <c r="D1" s="2" t="s">
        <v>293</v>
      </c>
      <c r="E1" s="2" t="s">
        <v>13</v>
      </c>
      <c r="F1" s="2" t="s">
        <v>5</v>
      </c>
      <c r="G1" s="2" t="s">
        <v>6</v>
      </c>
      <c r="H1" s="2" t="s">
        <v>294</v>
      </c>
      <c r="I1" s="2" t="s">
        <v>295</v>
      </c>
      <c r="J1" s="2" t="s">
        <v>296</v>
      </c>
      <c r="K1" s="2" t="s">
        <v>297</v>
      </c>
      <c r="L1" s="2" t="s">
        <v>298</v>
      </c>
      <c r="M1" s="2" t="s">
        <v>299</v>
      </c>
      <c r="N1" s="2" t="s">
        <v>300</v>
      </c>
      <c r="O1" s="2" t="s">
        <v>301</v>
      </c>
      <c r="P1" s="2" t="s">
        <v>302</v>
      </c>
      <c r="Q1" s="2" t="s">
        <v>303</v>
      </c>
      <c r="R1" s="2" t="s">
        <v>304</v>
      </c>
      <c r="S1" s="2" t="s">
        <v>305</v>
      </c>
      <c r="T1" s="2" t="s">
        <v>306</v>
      </c>
      <c r="U1" s="2" t="s">
        <v>307</v>
      </c>
    </row>
    <row r="2" s="1" customFormat="1" spans="1:21">
      <c r="A2" s="3">
        <v>17931855518</v>
      </c>
      <c r="B2" s="1" t="s">
        <v>308</v>
      </c>
      <c r="C2" s="1" t="s">
        <v>309</v>
      </c>
      <c r="D2" s="1" t="s">
        <v>310</v>
      </c>
      <c r="E2" s="1" t="s">
        <v>311</v>
      </c>
      <c r="F2" s="1" t="s">
        <v>308</v>
      </c>
      <c r="G2" s="1" t="s">
        <v>312</v>
      </c>
      <c r="H2" s="1" t="s">
        <v>313</v>
      </c>
      <c r="I2" s="1" t="s">
        <v>314</v>
      </c>
      <c r="J2" s="1" t="s">
        <v>30</v>
      </c>
      <c r="K2" s="1" t="s">
        <v>315</v>
      </c>
      <c r="L2" s="1" t="s">
        <v>315</v>
      </c>
      <c r="M2" s="1" t="s">
        <v>316</v>
      </c>
      <c r="N2" s="1" t="s">
        <v>316</v>
      </c>
      <c r="O2" s="1" t="s">
        <v>317</v>
      </c>
      <c r="P2" s="1" t="s">
        <v>318</v>
      </c>
      <c r="Q2" s="1" t="s">
        <v>319</v>
      </c>
      <c r="R2" s="1" t="s">
        <v>320</v>
      </c>
      <c r="S2" s="1" t="s">
        <v>321</v>
      </c>
      <c r="T2" s="1" t="s">
        <v>322</v>
      </c>
      <c r="U2" s="1" t="s">
        <v>323</v>
      </c>
    </row>
    <row r="3" s="1" customFormat="1" spans="1:21">
      <c r="A3" s="3">
        <v>17930487249</v>
      </c>
      <c r="B3" s="1" t="s">
        <v>324</v>
      </c>
      <c r="C3" s="1" t="s">
        <v>325</v>
      </c>
      <c r="D3" s="1" t="s">
        <v>326</v>
      </c>
      <c r="E3" s="1" t="s">
        <v>327</v>
      </c>
      <c r="F3" s="1" t="s">
        <v>324</v>
      </c>
      <c r="G3" s="1" t="s">
        <v>308</v>
      </c>
      <c r="H3" s="1" t="s">
        <v>313</v>
      </c>
      <c r="I3" s="1" t="s">
        <v>328</v>
      </c>
      <c r="J3" s="1" t="s">
        <v>30</v>
      </c>
      <c r="K3" s="1" t="s">
        <v>329</v>
      </c>
      <c r="L3" s="1" t="s">
        <v>329</v>
      </c>
      <c r="M3" s="1" t="s">
        <v>316</v>
      </c>
      <c r="N3" s="1" t="s">
        <v>316</v>
      </c>
      <c r="O3" s="1" t="s">
        <v>317</v>
      </c>
      <c r="P3" s="1" t="s">
        <v>318</v>
      </c>
      <c r="Q3" s="1" t="s">
        <v>319</v>
      </c>
      <c r="R3" s="1" t="s">
        <v>330</v>
      </c>
      <c r="S3" s="1" t="s">
        <v>321</v>
      </c>
      <c r="T3" s="1" t="s">
        <v>322</v>
      </c>
      <c r="U3" s="1" t="s">
        <v>323</v>
      </c>
    </row>
    <row r="4" s="1" customFormat="1" spans="1:21">
      <c r="A4" s="3">
        <v>17927486012</v>
      </c>
      <c r="B4" s="1" t="s">
        <v>324</v>
      </c>
      <c r="C4" s="1" t="s">
        <v>331</v>
      </c>
      <c r="D4" s="1" t="s">
        <v>332</v>
      </c>
      <c r="E4" s="1" t="s">
        <v>333</v>
      </c>
      <c r="F4" s="1" t="s">
        <v>324</v>
      </c>
      <c r="G4" s="1" t="s">
        <v>308</v>
      </c>
      <c r="H4" s="1" t="s">
        <v>313</v>
      </c>
      <c r="I4" s="1" t="s">
        <v>334</v>
      </c>
      <c r="J4" s="1" t="s">
        <v>30</v>
      </c>
      <c r="K4" s="1" t="s">
        <v>315</v>
      </c>
      <c r="L4" s="1" t="s">
        <v>315</v>
      </c>
      <c r="M4" s="1" t="s">
        <v>316</v>
      </c>
      <c r="N4" s="1" t="s">
        <v>316</v>
      </c>
      <c r="O4" s="1" t="s">
        <v>317</v>
      </c>
      <c r="P4" s="1" t="s">
        <v>318</v>
      </c>
      <c r="Q4" s="1" t="s">
        <v>319</v>
      </c>
      <c r="R4" s="1" t="s">
        <v>335</v>
      </c>
      <c r="S4" s="1" t="s">
        <v>321</v>
      </c>
      <c r="T4" s="1" t="s">
        <v>322</v>
      </c>
      <c r="U4" s="1" t="s">
        <v>323</v>
      </c>
    </row>
    <row r="5" s="1" customFormat="1" spans="1:21">
      <c r="A5" s="3">
        <v>17926769161</v>
      </c>
      <c r="B5" s="1" t="s">
        <v>324</v>
      </c>
      <c r="C5" s="1" t="s">
        <v>336</v>
      </c>
      <c r="D5" s="1" t="s">
        <v>337</v>
      </c>
      <c r="E5" s="1" t="s">
        <v>338</v>
      </c>
      <c r="F5" s="1" t="s">
        <v>308</v>
      </c>
      <c r="G5" s="1" t="s">
        <v>312</v>
      </c>
      <c r="H5" s="1" t="s">
        <v>313</v>
      </c>
      <c r="I5" s="1" t="s">
        <v>339</v>
      </c>
      <c r="J5" s="1" t="s">
        <v>30</v>
      </c>
      <c r="K5" s="1" t="s">
        <v>340</v>
      </c>
      <c r="L5" s="1" t="s">
        <v>340</v>
      </c>
      <c r="M5" s="1" t="s">
        <v>316</v>
      </c>
      <c r="N5" s="1" t="s">
        <v>316</v>
      </c>
      <c r="O5" s="1" t="s">
        <v>317</v>
      </c>
      <c r="P5" s="1" t="s">
        <v>318</v>
      </c>
      <c r="Q5" s="1" t="s">
        <v>319</v>
      </c>
      <c r="R5" s="1" t="s">
        <v>341</v>
      </c>
      <c r="S5" s="1" t="s">
        <v>321</v>
      </c>
      <c r="T5" s="1" t="s">
        <v>322</v>
      </c>
      <c r="U5" s="1" t="s">
        <v>323</v>
      </c>
    </row>
    <row r="6" s="1" customFormat="1" spans="1:21">
      <c r="A6" s="3">
        <v>17925925357</v>
      </c>
      <c r="B6" s="1" t="s">
        <v>342</v>
      </c>
      <c r="C6" s="1" t="s">
        <v>343</v>
      </c>
      <c r="D6" s="1" t="s">
        <v>344</v>
      </c>
      <c r="E6" s="1" t="s">
        <v>345</v>
      </c>
      <c r="F6" s="1" t="s">
        <v>324</v>
      </c>
      <c r="G6" s="1" t="s">
        <v>308</v>
      </c>
      <c r="H6" s="1" t="s">
        <v>313</v>
      </c>
      <c r="I6" s="1" t="s">
        <v>346</v>
      </c>
      <c r="J6" s="1" t="s">
        <v>30</v>
      </c>
      <c r="K6" s="1" t="s">
        <v>347</v>
      </c>
      <c r="L6" s="1" t="s">
        <v>347</v>
      </c>
      <c r="M6" s="1" t="s">
        <v>316</v>
      </c>
      <c r="N6" s="1" t="s">
        <v>316</v>
      </c>
      <c r="O6" s="1" t="s">
        <v>317</v>
      </c>
      <c r="P6" s="1" t="s">
        <v>318</v>
      </c>
      <c r="Q6" s="1" t="s">
        <v>319</v>
      </c>
      <c r="R6" s="1" t="s">
        <v>348</v>
      </c>
      <c r="S6" s="1" t="s">
        <v>321</v>
      </c>
      <c r="T6" s="1" t="s">
        <v>322</v>
      </c>
      <c r="U6" s="1" t="s">
        <v>323</v>
      </c>
    </row>
    <row r="7" s="1" customFormat="1" spans="1:21">
      <c r="A7" s="3">
        <v>17925816224</v>
      </c>
      <c r="B7" s="1" t="s">
        <v>342</v>
      </c>
      <c r="C7" s="1" t="s">
        <v>349</v>
      </c>
      <c r="D7" s="1" t="s">
        <v>350</v>
      </c>
      <c r="E7" s="1" t="s">
        <v>351</v>
      </c>
      <c r="F7" s="1" t="s">
        <v>324</v>
      </c>
      <c r="G7" s="1" t="s">
        <v>308</v>
      </c>
      <c r="H7" s="1" t="s">
        <v>313</v>
      </c>
      <c r="I7" s="1" t="s">
        <v>352</v>
      </c>
      <c r="J7" s="1" t="s">
        <v>30</v>
      </c>
      <c r="K7" s="1" t="s">
        <v>353</v>
      </c>
      <c r="L7" s="1" t="s">
        <v>353</v>
      </c>
      <c r="M7" s="1" t="s">
        <v>316</v>
      </c>
      <c r="N7" s="1" t="s">
        <v>316</v>
      </c>
      <c r="O7" s="1" t="s">
        <v>317</v>
      </c>
      <c r="P7" s="1" t="s">
        <v>318</v>
      </c>
      <c r="Q7" s="1" t="s">
        <v>319</v>
      </c>
      <c r="R7" s="1" t="s">
        <v>354</v>
      </c>
      <c r="S7" s="1" t="s">
        <v>321</v>
      </c>
      <c r="T7" s="1" t="s">
        <v>322</v>
      </c>
      <c r="U7" s="1" t="s">
        <v>323</v>
      </c>
    </row>
    <row r="8" s="1" customFormat="1" spans="1:21">
      <c r="A8" s="3">
        <v>17925321566</v>
      </c>
      <c r="B8" s="1" t="s">
        <v>342</v>
      </c>
      <c r="C8" s="1" t="s">
        <v>355</v>
      </c>
      <c r="D8" s="1" t="s">
        <v>356</v>
      </c>
      <c r="E8" s="1" t="s">
        <v>357</v>
      </c>
      <c r="F8" s="1" t="s">
        <v>324</v>
      </c>
      <c r="G8" s="1" t="s">
        <v>312</v>
      </c>
      <c r="H8" s="1" t="s">
        <v>313</v>
      </c>
      <c r="I8" s="1" t="s">
        <v>358</v>
      </c>
      <c r="J8" s="1" t="s">
        <v>30</v>
      </c>
      <c r="K8" s="1" t="s">
        <v>359</v>
      </c>
      <c r="L8" s="1" t="s">
        <v>359</v>
      </c>
      <c r="M8" s="1" t="s">
        <v>316</v>
      </c>
      <c r="N8" s="1" t="s">
        <v>316</v>
      </c>
      <c r="O8" s="1" t="s">
        <v>317</v>
      </c>
      <c r="P8" s="1" t="s">
        <v>318</v>
      </c>
      <c r="Q8" s="1" t="s">
        <v>319</v>
      </c>
      <c r="R8" s="1" t="s">
        <v>360</v>
      </c>
      <c r="S8" s="1" t="s">
        <v>321</v>
      </c>
      <c r="T8" s="1" t="s">
        <v>322</v>
      </c>
      <c r="U8" s="1" t="s">
        <v>361</v>
      </c>
    </row>
    <row r="9" s="1" customFormat="1" spans="1:21">
      <c r="A9" s="3">
        <v>17921355171</v>
      </c>
      <c r="B9" s="1" t="s">
        <v>342</v>
      </c>
      <c r="C9" s="1" t="s">
        <v>362</v>
      </c>
      <c r="D9" s="1" t="s">
        <v>363</v>
      </c>
      <c r="E9" s="1" t="s">
        <v>364</v>
      </c>
      <c r="F9" s="1" t="s">
        <v>324</v>
      </c>
      <c r="G9" s="1" t="s">
        <v>308</v>
      </c>
      <c r="H9" s="1" t="s">
        <v>313</v>
      </c>
      <c r="I9" s="1" t="s">
        <v>365</v>
      </c>
      <c r="J9" s="1" t="s">
        <v>30</v>
      </c>
      <c r="K9" s="1" t="s">
        <v>366</v>
      </c>
      <c r="L9" s="1" t="s">
        <v>366</v>
      </c>
      <c r="M9" s="1" t="s">
        <v>316</v>
      </c>
      <c r="N9" s="1" t="s">
        <v>316</v>
      </c>
      <c r="O9" s="1" t="s">
        <v>317</v>
      </c>
      <c r="P9" s="1" t="s">
        <v>318</v>
      </c>
      <c r="Q9" s="1" t="s">
        <v>319</v>
      </c>
      <c r="R9" s="1" t="s">
        <v>367</v>
      </c>
      <c r="S9" s="1" t="s">
        <v>321</v>
      </c>
      <c r="T9" s="1" t="s">
        <v>322</v>
      </c>
      <c r="U9" s="1" t="s">
        <v>323</v>
      </c>
    </row>
    <row r="10" s="1" customFormat="1" spans="1:21">
      <c r="A10" s="3">
        <v>17921233393</v>
      </c>
      <c r="B10" s="1" t="s">
        <v>342</v>
      </c>
      <c r="C10" s="1" t="s">
        <v>368</v>
      </c>
      <c r="D10" s="1" t="s">
        <v>369</v>
      </c>
      <c r="E10" s="1" t="s">
        <v>370</v>
      </c>
      <c r="F10" s="1" t="s">
        <v>324</v>
      </c>
      <c r="G10" s="1" t="s">
        <v>312</v>
      </c>
      <c r="H10" s="1" t="s">
        <v>313</v>
      </c>
      <c r="I10" s="1" t="s">
        <v>371</v>
      </c>
      <c r="J10" s="1" t="s">
        <v>30</v>
      </c>
      <c r="K10" s="1" t="s">
        <v>372</v>
      </c>
      <c r="L10" s="1" t="s">
        <v>372</v>
      </c>
      <c r="M10" s="1" t="s">
        <v>316</v>
      </c>
      <c r="N10" s="1" t="s">
        <v>316</v>
      </c>
      <c r="O10" s="1" t="s">
        <v>317</v>
      </c>
      <c r="P10" s="1" t="s">
        <v>318</v>
      </c>
      <c r="Q10" s="1" t="s">
        <v>319</v>
      </c>
      <c r="R10" s="1" t="s">
        <v>373</v>
      </c>
      <c r="S10" s="1" t="s">
        <v>321</v>
      </c>
      <c r="T10" s="1" t="s">
        <v>322</v>
      </c>
      <c r="U10" s="1" t="s">
        <v>323</v>
      </c>
    </row>
    <row r="11" s="1" customFormat="1" spans="1:21">
      <c r="A11" s="3">
        <v>17921202552</v>
      </c>
      <c r="B11" s="1" t="s">
        <v>342</v>
      </c>
      <c r="C11" s="1" t="s">
        <v>374</v>
      </c>
      <c r="D11" s="1" t="s">
        <v>375</v>
      </c>
      <c r="E11" s="1" t="s">
        <v>376</v>
      </c>
      <c r="F11" s="1" t="s">
        <v>342</v>
      </c>
      <c r="G11" s="1" t="s">
        <v>324</v>
      </c>
      <c r="H11" s="1" t="s">
        <v>313</v>
      </c>
      <c r="I11" s="1" t="s">
        <v>358</v>
      </c>
      <c r="J11" s="1" t="s">
        <v>30</v>
      </c>
      <c r="K11" s="1" t="s">
        <v>359</v>
      </c>
      <c r="L11" s="1" t="s">
        <v>359</v>
      </c>
      <c r="M11" s="1" t="s">
        <v>316</v>
      </c>
      <c r="N11" s="1" t="s">
        <v>316</v>
      </c>
      <c r="O11" s="1" t="s">
        <v>317</v>
      </c>
      <c r="P11" s="1" t="s">
        <v>318</v>
      </c>
      <c r="Q11" s="1" t="s">
        <v>319</v>
      </c>
      <c r="R11" s="1" t="s">
        <v>377</v>
      </c>
      <c r="S11" s="1" t="s">
        <v>321</v>
      </c>
      <c r="T11" s="1" t="s">
        <v>322</v>
      </c>
      <c r="U11" s="1" t="s">
        <v>323</v>
      </c>
    </row>
    <row r="12" s="1" customFormat="1" spans="1:21">
      <c r="A12" s="3">
        <v>17920985997</v>
      </c>
      <c r="B12" s="1" t="s">
        <v>342</v>
      </c>
      <c r="C12" s="1" t="s">
        <v>378</v>
      </c>
      <c r="D12" s="1" t="s">
        <v>379</v>
      </c>
      <c r="E12" s="1" t="s">
        <v>380</v>
      </c>
      <c r="F12" s="1" t="s">
        <v>308</v>
      </c>
      <c r="G12" s="1" t="s">
        <v>312</v>
      </c>
      <c r="H12" s="1" t="s">
        <v>313</v>
      </c>
      <c r="I12" s="1" t="s">
        <v>381</v>
      </c>
      <c r="J12" s="1" t="s">
        <v>30</v>
      </c>
      <c r="K12" s="1" t="s">
        <v>382</v>
      </c>
      <c r="L12" s="1" t="s">
        <v>382</v>
      </c>
      <c r="M12" s="1" t="s">
        <v>316</v>
      </c>
      <c r="N12" s="1" t="s">
        <v>316</v>
      </c>
      <c r="O12" s="1" t="s">
        <v>317</v>
      </c>
      <c r="P12" s="1" t="s">
        <v>318</v>
      </c>
      <c r="Q12" s="1" t="s">
        <v>319</v>
      </c>
      <c r="R12" s="1" t="s">
        <v>383</v>
      </c>
      <c r="S12" s="1" t="s">
        <v>321</v>
      </c>
      <c r="T12" s="1" t="s">
        <v>322</v>
      </c>
      <c r="U12" s="1" t="s">
        <v>323</v>
      </c>
    </row>
    <row r="13" s="1" customFormat="1" spans="1:21">
      <c r="A13" s="3">
        <v>17920229504</v>
      </c>
      <c r="B13" s="1" t="s">
        <v>384</v>
      </c>
      <c r="C13" s="1" t="s">
        <v>385</v>
      </c>
      <c r="D13" s="1" t="s">
        <v>386</v>
      </c>
      <c r="E13" s="1" t="s">
        <v>387</v>
      </c>
      <c r="F13" s="1" t="s">
        <v>384</v>
      </c>
      <c r="G13" s="1" t="s">
        <v>342</v>
      </c>
      <c r="H13" s="1" t="s">
        <v>313</v>
      </c>
      <c r="I13" s="1" t="s">
        <v>388</v>
      </c>
      <c r="J13" s="1" t="s">
        <v>30</v>
      </c>
      <c r="K13" s="1" t="s">
        <v>389</v>
      </c>
      <c r="L13" s="1" t="s">
        <v>389</v>
      </c>
      <c r="M13" s="1" t="s">
        <v>316</v>
      </c>
      <c r="N13" s="1" t="s">
        <v>316</v>
      </c>
      <c r="O13" s="1" t="s">
        <v>317</v>
      </c>
      <c r="P13" s="1" t="s">
        <v>318</v>
      </c>
      <c r="Q13" s="1" t="s">
        <v>319</v>
      </c>
      <c r="R13" s="1" t="s">
        <v>390</v>
      </c>
      <c r="S13" s="1" t="s">
        <v>321</v>
      </c>
      <c r="T13" s="1" t="s">
        <v>322</v>
      </c>
      <c r="U13" s="1" t="s">
        <v>323</v>
      </c>
    </row>
    <row r="14" s="1" customFormat="1" spans="1:21">
      <c r="A14" s="3">
        <v>17919754206</v>
      </c>
      <c r="B14" s="1" t="s">
        <v>384</v>
      </c>
      <c r="C14" s="1" t="s">
        <v>391</v>
      </c>
      <c r="D14" s="1" t="s">
        <v>392</v>
      </c>
      <c r="E14" s="1" t="s">
        <v>393</v>
      </c>
      <c r="F14" s="1" t="s">
        <v>384</v>
      </c>
      <c r="G14" s="1" t="s">
        <v>308</v>
      </c>
      <c r="H14" s="1" t="s">
        <v>313</v>
      </c>
      <c r="I14" s="1" t="s">
        <v>394</v>
      </c>
      <c r="J14" s="1" t="s">
        <v>30</v>
      </c>
      <c r="K14" s="1" t="s">
        <v>395</v>
      </c>
      <c r="L14" s="1" t="s">
        <v>395</v>
      </c>
      <c r="M14" s="1" t="s">
        <v>316</v>
      </c>
      <c r="N14" s="1" t="s">
        <v>316</v>
      </c>
      <c r="O14" s="1" t="s">
        <v>317</v>
      </c>
      <c r="P14" s="1" t="s">
        <v>318</v>
      </c>
      <c r="Q14" s="1" t="s">
        <v>319</v>
      </c>
      <c r="R14" s="1" t="s">
        <v>396</v>
      </c>
      <c r="S14" s="1" t="s">
        <v>321</v>
      </c>
      <c r="T14" s="1" t="s">
        <v>322</v>
      </c>
      <c r="U14" s="1" t="s">
        <v>323</v>
      </c>
    </row>
    <row r="15" s="1" customFormat="1" spans="1:21">
      <c r="A15" s="3">
        <v>17919350549</v>
      </c>
      <c r="B15" s="1" t="s">
        <v>384</v>
      </c>
      <c r="C15" s="1" t="s">
        <v>397</v>
      </c>
      <c r="D15" s="1" t="s">
        <v>398</v>
      </c>
      <c r="E15" s="1" t="s">
        <v>399</v>
      </c>
      <c r="F15" s="1" t="s">
        <v>384</v>
      </c>
      <c r="G15" s="1" t="s">
        <v>342</v>
      </c>
      <c r="H15" s="1" t="s">
        <v>313</v>
      </c>
      <c r="I15" s="1" t="s">
        <v>400</v>
      </c>
      <c r="J15" s="1" t="s">
        <v>30</v>
      </c>
      <c r="K15" s="1" t="s">
        <v>401</v>
      </c>
      <c r="L15" s="1" t="s">
        <v>401</v>
      </c>
      <c r="M15" s="1" t="s">
        <v>316</v>
      </c>
      <c r="N15" s="1" t="s">
        <v>316</v>
      </c>
      <c r="O15" s="1" t="s">
        <v>317</v>
      </c>
      <c r="P15" s="1" t="s">
        <v>318</v>
      </c>
      <c r="Q15" s="1" t="s">
        <v>319</v>
      </c>
      <c r="R15" s="1" t="s">
        <v>402</v>
      </c>
      <c r="S15" s="1" t="s">
        <v>321</v>
      </c>
      <c r="T15" s="1" t="s">
        <v>322</v>
      </c>
      <c r="U15" s="1" t="s">
        <v>323</v>
      </c>
    </row>
    <row r="16" s="1" customFormat="1" spans="1:21">
      <c r="A16" s="3">
        <v>17915526012</v>
      </c>
      <c r="B16" s="1" t="s">
        <v>403</v>
      </c>
      <c r="C16" s="1" t="s">
        <v>404</v>
      </c>
      <c r="D16" s="1" t="s">
        <v>405</v>
      </c>
      <c r="E16" s="1" t="s">
        <v>406</v>
      </c>
      <c r="F16" s="1" t="s">
        <v>384</v>
      </c>
      <c r="G16" s="1" t="s">
        <v>308</v>
      </c>
      <c r="H16" s="1" t="s">
        <v>313</v>
      </c>
      <c r="I16" s="1" t="s">
        <v>407</v>
      </c>
      <c r="J16" s="1" t="s">
        <v>30</v>
      </c>
      <c r="K16" s="1" t="s">
        <v>408</v>
      </c>
      <c r="L16" s="1" t="s">
        <v>408</v>
      </c>
      <c r="M16" s="1" t="s">
        <v>316</v>
      </c>
      <c r="N16" s="1" t="s">
        <v>316</v>
      </c>
      <c r="O16" s="1" t="s">
        <v>317</v>
      </c>
      <c r="P16" s="1" t="s">
        <v>318</v>
      </c>
      <c r="Q16" s="1" t="s">
        <v>319</v>
      </c>
      <c r="R16" s="1" t="s">
        <v>409</v>
      </c>
      <c r="S16" s="1" t="s">
        <v>321</v>
      </c>
      <c r="T16" s="1" t="s">
        <v>322</v>
      </c>
      <c r="U16" s="1" t="s">
        <v>323</v>
      </c>
    </row>
    <row r="17" s="1" customFormat="1" spans="1:21">
      <c r="A17" s="3">
        <v>17915321083</v>
      </c>
      <c r="B17" s="1" t="s">
        <v>403</v>
      </c>
      <c r="C17" s="1" t="s">
        <v>410</v>
      </c>
      <c r="D17" s="1" t="s">
        <v>411</v>
      </c>
      <c r="E17" s="1" t="s">
        <v>412</v>
      </c>
      <c r="F17" s="1" t="s">
        <v>324</v>
      </c>
      <c r="G17" s="1" t="s">
        <v>312</v>
      </c>
      <c r="H17" s="1" t="s">
        <v>313</v>
      </c>
      <c r="I17" s="1" t="s">
        <v>413</v>
      </c>
      <c r="J17" s="1" t="s">
        <v>30</v>
      </c>
      <c r="K17" s="1" t="s">
        <v>414</v>
      </c>
      <c r="L17" s="1" t="s">
        <v>414</v>
      </c>
      <c r="M17" s="1" t="s">
        <v>316</v>
      </c>
      <c r="N17" s="1" t="s">
        <v>316</v>
      </c>
      <c r="O17" s="1" t="s">
        <v>317</v>
      </c>
      <c r="P17" s="1" t="s">
        <v>318</v>
      </c>
      <c r="Q17" s="1" t="s">
        <v>319</v>
      </c>
      <c r="R17" s="1" t="s">
        <v>415</v>
      </c>
      <c r="S17" s="1" t="s">
        <v>321</v>
      </c>
      <c r="T17" s="1" t="s">
        <v>322</v>
      </c>
      <c r="U17" s="1" t="s">
        <v>361</v>
      </c>
    </row>
    <row r="18" s="1" customFormat="1" spans="1:21">
      <c r="A18" s="3">
        <v>17914165244</v>
      </c>
      <c r="B18" s="1" t="s">
        <v>403</v>
      </c>
      <c r="C18" s="1" t="s">
        <v>416</v>
      </c>
      <c r="D18" s="1" t="s">
        <v>417</v>
      </c>
      <c r="E18" s="1" t="s">
        <v>418</v>
      </c>
      <c r="F18" s="1" t="s">
        <v>324</v>
      </c>
      <c r="G18" s="1" t="s">
        <v>308</v>
      </c>
      <c r="H18" s="1" t="s">
        <v>313</v>
      </c>
      <c r="I18" s="1" t="s">
        <v>419</v>
      </c>
      <c r="J18" s="1" t="s">
        <v>30</v>
      </c>
      <c r="K18" s="1" t="s">
        <v>420</v>
      </c>
      <c r="L18" s="1" t="s">
        <v>420</v>
      </c>
      <c r="M18" s="1" t="s">
        <v>316</v>
      </c>
      <c r="N18" s="1" t="s">
        <v>316</v>
      </c>
      <c r="O18" s="1" t="s">
        <v>317</v>
      </c>
      <c r="P18" s="1" t="s">
        <v>318</v>
      </c>
      <c r="Q18" s="1" t="s">
        <v>319</v>
      </c>
      <c r="R18" s="1" t="s">
        <v>421</v>
      </c>
      <c r="S18" s="1" t="s">
        <v>321</v>
      </c>
      <c r="T18" s="1" t="s">
        <v>322</v>
      </c>
      <c r="U18" s="1" t="s">
        <v>323</v>
      </c>
    </row>
    <row r="19" s="1" customFormat="1" spans="1:21">
      <c r="A19" s="3">
        <v>17909542507</v>
      </c>
      <c r="B19" s="1" t="s">
        <v>422</v>
      </c>
      <c r="C19" s="1" t="s">
        <v>423</v>
      </c>
      <c r="D19" s="1" t="s">
        <v>424</v>
      </c>
      <c r="E19" s="1" t="s">
        <v>425</v>
      </c>
      <c r="F19" s="1" t="s">
        <v>422</v>
      </c>
      <c r="G19" s="1" t="s">
        <v>403</v>
      </c>
      <c r="H19" s="1" t="s">
        <v>313</v>
      </c>
      <c r="I19" s="1" t="s">
        <v>426</v>
      </c>
      <c r="J19" s="1" t="s">
        <v>30</v>
      </c>
      <c r="K19" s="1" t="s">
        <v>427</v>
      </c>
      <c r="L19" s="1" t="s">
        <v>427</v>
      </c>
      <c r="M19" s="1" t="s">
        <v>316</v>
      </c>
      <c r="N19" s="1" t="s">
        <v>316</v>
      </c>
      <c r="O19" s="1" t="s">
        <v>317</v>
      </c>
      <c r="P19" s="1" t="s">
        <v>318</v>
      </c>
      <c r="Q19" s="1" t="s">
        <v>319</v>
      </c>
      <c r="R19" s="1" t="s">
        <v>428</v>
      </c>
      <c r="S19" s="1" t="s">
        <v>321</v>
      </c>
      <c r="T19" s="1" t="s">
        <v>322</v>
      </c>
      <c r="U19" s="1" t="s">
        <v>323</v>
      </c>
    </row>
    <row r="20" s="1" customFormat="1" spans="1:21">
      <c r="A20" s="3">
        <v>17909530257</v>
      </c>
      <c r="B20" s="1" t="s">
        <v>422</v>
      </c>
      <c r="C20" s="1" t="s">
        <v>429</v>
      </c>
      <c r="D20" s="1" t="s">
        <v>430</v>
      </c>
      <c r="E20" s="1" t="s">
        <v>431</v>
      </c>
      <c r="F20" s="1" t="s">
        <v>384</v>
      </c>
      <c r="G20" s="1" t="s">
        <v>342</v>
      </c>
      <c r="H20" s="1" t="s">
        <v>313</v>
      </c>
      <c r="I20" s="1" t="s">
        <v>432</v>
      </c>
      <c r="J20" s="1" t="s">
        <v>30</v>
      </c>
      <c r="K20" s="1" t="s">
        <v>433</v>
      </c>
      <c r="L20" s="1" t="s">
        <v>433</v>
      </c>
      <c r="M20" s="1" t="s">
        <v>316</v>
      </c>
      <c r="N20" s="1" t="s">
        <v>316</v>
      </c>
      <c r="O20" s="1" t="s">
        <v>317</v>
      </c>
      <c r="P20" s="1" t="s">
        <v>318</v>
      </c>
      <c r="Q20" s="1" t="s">
        <v>319</v>
      </c>
      <c r="R20" s="1" t="s">
        <v>434</v>
      </c>
      <c r="S20" s="1" t="s">
        <v>321</v>
      </c>
      <c r="T20" s="1" t="s">
        <v>322</v>
      </c>
      <c r="U20" s="1" t="s">
        <v>323</v>
      </c>
    </row>
    <row r="21" s="1" customFormat="1" spans="1:21">
      <c r="A21" s="3">
        <v>17903534531</v>
      </c>
      <c r="B21" s="1" t="s">
        <v>435</v>
      </c>
      <c r="C21" s="1" t="s">
        <v>436</v>
      </c>
      <c r="D21" s="1" t="s">
        <v>437</v>
      </c>
      <c r="E21" s="1" t="s">
        <v>438</v>
      </c>
      <c r="F21" s="1" t="s">
        <v>435</v>
      </c>
      <c r="G21" s="1" t="s">
        <v>422</v>
      </c>
      <c r="H21" s="1" t="s">
        <v>313</v>
      </c>
      <c r="I21" s="1" t="s">
        <v>439</v>
      </c>
      <c r="J21" s="1" t="s">
        <v>30</v>
      </c>
      <c r="K21" s="1" t="s">
        <v>440</v>
      </c>
      <c r="L21" s="1" t="s">
        <v>440</v>
      </c>
      <c r="M21" s="1" t="s">
        <v>316</v>
      </c>
      <c r="N21" s="1" t="s">
        <v>316</v>
      </c>
      <c r="O21" s="1" t="s">
        <v>317</v>
      </c>
      <c r="P21" s="1" t="s">
        <v>318</v>
      </c>
      <c r="Q21" s="1" t="s">
        <v>319</v>
      </c>
      <c r="R21" s="1" t="s">
        <v>441</v>
      </c>
      <c r="S21" s="1" t="s">
        <v>321</v>
      </c>
      <c r="T21" s="1" t="s">
        <v>322</v>
      </c>
      <c r="U21" s="1" t="s">
        <v>323</v>
      </c>
    </row>
    <row r="22" s="1" customFormat="1" spans="1:21">
      <c r="A22" s="3">
        <v>17903381534</v>
      </c>
      <c r="B22" s="1" t="s">
        <v>435</v>
      </c>
      <c r="C22" s="1" t="s">
        <v>442</v>
      </c>
      <c r="D22" s="1" t="s">
        <v>443</v>
      </c>
      <c r="E22" s="1" t="s">
        <v>444</v>
      </c>
      <c r="F22" s="1" t="s">
        <v>403</v>
      </c>
      <c r="G22" s="1" t="s">
        <v>384</v>
      </c>
      <c r="H22" s="1" t="s">
        <v>313</v>
      </c>
      <c r="I22" s="1" t="s">
        <v>445</v>
      </c>
      <c r="J22" s="1" t="s">
        <v>30</v>
      </c>
      <c r="K22" s="1" t="s">
        <v>446</v>
      </c>
      <c r="L22" s="1" t="s">
        <v>446</v>
      </c>
      <c r="M22" s="1" t="s">
        <v>316</v>
      </c>
      <c r="N22" s="1" t="s">
        <v>316</v>
      </c>
      <c r="O22" s="1" t="s">
        <v>317</v>
      </c>
      <c r="P22" s="1" t="s">
        <v>318</v>
      </c>
      <c r="Q22" s="1" t="s">
        <v>319</v>
      </c>
      <c r="R22" s="1" t="s">
        <v>447</v>
      </c>
      <c r="S22" s="1" t="s">
        <v>321</v>
      </c>
      <c r="T22" s="1" t="s">
        <v>322</v>
      </c>
      <c r="U22" s="1" t="s">
        <v>361</v>
      </c>
    </row>
    <row r="23" s="1" customFormat="1" spans="1:21">
      <c r="A23" s="3">
        <v>17894754816</v>
      </c>
      <c r="B23" s="1" t="s">
        <v>448</v>
      </c>
      <c r="C23" s="1" t="s">
        <v>449</v>
      </c>
      <c r="D23" s="1" t="s">
        <v>356</v>
      </c>
      <c r="E23" s="1" t="s">
        <v>450</v>
      </c>
      <c r="F23" s="1" t="s">
        <v>451</v>
      </c>
      <c r="G23" s="1" t="s">
        <v>403</v>
      </c>
      <c r="H23" s="1" t="s">
        <v>313</v>
      </c>
      <c r="I23" s="1" t="s">
        <v>452</v>
      </c>
      <c r="J23" s="1" t="s">
        <v>30</v>
      </c>
      <c r="K23" s="1" t="s">
        <v>453</v>
      </c>
      <c r="L23" s="1" t="s">
        <v>453</v>
      </c>
      <c r="M23" s="1" t="s">
        <v>316</v>
      </c>
      <c r="N23" s="1" t="s">
        <v>316</v>
      </c>
      <c r="O23" s="1" t="s">
        <v>317</v>
      </c>
      <c r="P23" s="1" t="s">
        <v>318</v>
      </c>
      <c r="Q23" s="1" t="s">
        <v>319</v>
      </c>
      <c r="R23" s="1" t="s">
        <v>454</v>
      </c>
      <c r="S23" s="1" t="s">
        <v>321</v>
      </c>
      <c r="T23" s="1" t="s">
        <v>322</v>
      </c>
      <c r="U23" s="1" t="s">
        <v>361</v>
      </c>
    </row>
    <row r="24" s="1" customFormat="1" spans="1:21">
      <c r="A24" s="3">
        <v>17892691171</v>
      </c>
      <c r="B24" s="1" t="s">
        <v>448</v>
      </c>
      <c r="C24" s="1" t="s">
        <v>455</v>
      </c>
      <c r="D24" s="1" t="s">
        <v>456</v>
      </c>
      <c r="E24" s="1" t="s">
        <v>457</v>
      </c>
      <c r="F24" s="1" t="s">
        <v>451</v>
      </c>
      <c r="G24" s="1" t="s">
        <v>422</v>
      </c>
      <c r="H24" s="1" t="s">
        <v>313</v>
      </c>
      <c r="I24" s="1" t="s">
        <v>458</v>
      </c>
      <c r="J24" s="1" t="s">
        <v>30</v>
      </c>
      <c r="K24" s="1" t="s">
        <v>459</v>
      </c>
      <c r="L24" s="1" t="s">
        <v>459</v>
      </c>
      <c r="M24" s="1" t="s">
        <v>316</v>
      </c>
      <c r="N24" s="1" t="s">
        <v>316</v>
      </c>
      <c r="O24" s="1" t="s">
        <v>317</v>
      </c>
      <c r="P24" s="1" t="s">
        <v>318</v>
      </c>
      <c r="Q24" s="1" t="s">
        <v>319</v>
      </c>
      <c r="R24" s="1" t="s">
        <v>460</v>
      </c>
      <c r="S24" s="1" t="s">
        <v>321</v>
      </c>
      <c r="T24" s="1" t="s">
        <v>322</v>
      </c>
      <c r="U24" s="1" t="s">
        <v>361</v>
      </c>
    </row>
    <row r="25" s="1" customFormat="1" spans="1:21">
      <c r="A25" s="3">
        <v>17892395644</v>
      </c>
      <c r="B25" s="1" t="s">
        <v>448</v>
      </c>
      <c r="C25" s="1" t="s">
        <v>461</v>
      </c>
      <c r="D25" s="1" t="s">
        <v>462</v>
      </c>
      <c r="E25" s="1" t="s">
        <v>463</v>
      </c>
      <c r="F25" s="1" t="s">
        <v>422</v>
      </c>
      <c r="G25" s="1" t="s">
        <v>403</v>
      </c>
      <c r="H25" s="1" t="s">
        <v>313</v>
      </c>
      <c r="I25" s="1" t="s">
        <v>464</v>
      </c>
      <c r="J25" s="1" t="s">
        <v>30</v>
      </c>
      <c r="K25" s="1" t="s">
        <v>465</v>
      </c>
      <c r="L25" s="1" t="s">
        <v>465</v>
      </c>
      <c r="M25" s="1" t="s">
        <v>316</v>
      </c>
      <c r="N25" s="1" t="s">
        <v>316</v>
      </c>
      <c r="O25" s="1" t="s">
        <v>317</v>
      </c>
      <c r="P25" s="1" t="s">
        <v>318</v>
      </c>
      <c r="Q25" s="1" t="s">
        <v>319</v>
      </c>
      <c r="R25" s="1" t="s">
        <v>466</v>
      </c>
      <c r="S25" s="1" t="s">
        <v>321</v>
      </c>
      <c r="T25" s="1" t="s">
        <v>322</v>
      </c>
      <c r="U25" s="1" t="s">
        <v>323</v>
      </c>
    </row>
    <row r="26" s="1" customFormat="1" spans="1:21">
      <c r="A26" s="3">
        <v>17891969743</v>
      </c>
      <c r="B26" s="1" t="s">
        <v>448</v>
      </c>
      <c r="C26" s="1" t="s">
        <v>467</v>
      </c>
      <c r="D26" s="1" t="s">
        <v>468</v>
      </c>
      <c r="E26" s="1" t="s">
        <v>469</v>
      </c>
      <c r="F26" s="1" t="s">
        <v>422</v>
      </c>
      <c r="G26" s="1" t="s">
        <v>403</v>
      </c>
      <c r="H26" s="1" t="s">
        <v>313</v>
      </c>
      <c r="I26" s="1" t="s">
        <v>470</v>
      </c>
      <c r="J26" s="1" t="s">
        <v>30</v>
      </c>
      <c r="K26" s="1" t="s">
        <v>471</v>
      </c>
      <c r="L26" s="1" t="s">
        <v>471</v>
      </c>
      <c r="M26" s="1" t="s">
        <v>316</v>
      </c>
      <c r="N26" s="1" t="s">
        <v>316</v>
      </c>
      <c r="O26" s="1" t="s">
        <v>317</v>
      </c>
      <c r="P26" s="1" t="s">
        <v>318</v>
      </c>
      <c r="Q26" s="1" t="s">
        <v>319</v>
      </c>
      <c r="R26" s="1" t="s">
        <v>472</v>
      </c>
      <c r="S26" s="1" t="s">
        <v>321</v>
      </c>
      <c r="T26" s="1" t="s">
        <v>322</v>
      </c>
      <c r="U26" s="1" t="s">
        <v>323</v>
      </c>
    </row>
    <row r="27" s="1" customFormat="1" spans="1:21">
      <c r="A27" s="3">
        <v>17890189992</v>
      </c>
      <c r="B27" s="1" t="s">
        <v>473</v>
      </c>
      <c r="C27" s="1" t="s">
        <v>474</v>
      </c>
      <c r="D27" s="1" t="s">
        <v>475</v>
      </c>
      <c r="E27" s="1" t="s">
        <v>476</v>
      </c>
      <c r="F27" s="1" t="s">
        <v>435</v>
      </c>
      <c r="G27" s="1" t="s">
        <v>403</v>
      </c>
      <c r="H27" s="1" t="s">
        <v>313</v>
      </c>
      <c r="I27" s="1" t="s">
        <v>477</v>
      </c>
      <c r="J27" s="1" t="s">
        <v>30</v>
      </c>
      <c r="K27" s="1" t="s">
        <v>478</v>
      </c>
      <c r="L27" s="1" t="s">
        <v>478</v>
      </c>
      <c r="M27" s="1" t="s">
        <v>316</v>
      </c>
      <c r="N27" s="1" t="s">
        <v>316</v>
      </c>
      <c r="O27" s="1" t="s">
        <v>317</v>
      </c>
      <c r="P27" s="1" t="s">
        <v>318</v>
      </c>
      <c r="Q27" s="1" t="s">
        <v>319</v>
      </c>
      <c r="R27" s="1" t="s">
        <v>479</v>
      </c>
      <c r="S27" s="1" t="s">
        <v>321</v>
      </c>
      <c r="T27" s="1" t="s">
        <v>322</v>
      </c>
      <c r="U27" s="1" t="s">
        <v>361</v>
      </c>
    </row>
    <row r="28" s="1" customFormat="1" spans="1:21">
      <c r="A28" s="3">
        <v>17885742229</v>
      </c>
      <c r="B28" s="1" t="s">
        <v>480</v>
      </c>
      <c r="C28" s="1" t="s">
        <v>481</v>
      </c>
      <c r="D28" s="1" t="s">
        <v>482</v>
      </c>
      <c r="E28" s="1" t="s">
        <v>483</v>
      </c>
      <c r="F28" s="1" t="s">
        <v>324</v>
      </c>
      <c r="G28" s="1" t="s">
        <v>308</v>
      </c>
      <c r="H28" s="1" t="s">
        <v>313</v>
      </c>
      <c r="I28" s="1" t="s">
        <v>484</v>
      </c>
      <c r="J28" s="1" t="s">
        <v>30</v>
      </c>
      <c r="K28" s="1" t="s">
        <v>485</v>
      </c>
      <c r="L28" s="1" t="s">
        <v>485</v>
      </c>
      <c r="M28" s="1" t="s">
        <v>316</v>
      </c>
      <c r="N28" s="1" t="s">
        <v>316</v>
      </c>
      <c r="O28" s="1" t="s">
        <v>317</v>
      </c>
      <c r="P28" s="1" t="s">
        <v>318</v>
      </c>
      <c r="Q28" s="1" t="s">
        <v>319</v>
      </c>
      <c r="R28" s="1" t="s">
        <v>486</v>
      </c>
      <c r="S28" s="1" t="s">
        <v>321</v>
      </c>
      <c r="T28" s="1" t="s">
        <v>322</v>
      </c>
      <c r="U28" s="1" t="s">
        <v>323</v>
      </c>
    </row>
    <row r="29" s="1" customFormat="1" spans="1:21">
      <c r="A29" s="3">
        <v>17885090421</v>
      </c>
      <c r="B29" s="1" t="s">
        <v>480</v>
      </c>
      <c r="C29" s="1" t="s">
        <v>487</v>
      </c>
      <c r="D29" s="1" t="s">
        <v>488</v>
      </c>
      <c r="E29" s="1" t="s">
        <v>489</v>
      </c>
      <c r="F29" s="1" t="s">
        <v>324</v>
      </c>
      <c r="G29" s="1" t="s">
        <v>308</v>
      </c>
      <c r="H29" s="1" t="s">
        <v>313</v>
      </c>
      <c r="I29" s="1" t="s">
        <v>490</v>
      </c>
      <c r="J29" s="1" t="s">
        <v>30</v>
      </c>
      <c r="K29" s="1" t="s">
        <v>491</v>
      </c>
      <c r="L29" s="1" t="s">
        <v>491</v>
      </c>
      <c r="M29" s="1" t="s">
        <v>316</v>
      </c>
      <c r="N29" s="1" t="s">
        <v>316</v>
      </c>
      <c r="O29" s="1" t="s">
        <v>317</v>
      </c>
      <c r="P29" s="1" t="s">
        <v>318</v>
      </c>
      <c r="Q29" s="1" t="s">
        <v>319</v>
      </c>
      <c r="R29" s="1" t="s">
        <v>492</v>
      </c>
      <c r="S29" s="1" t="s">
        <v>321</v>
      </c>
      <c r="T29" s="1" t="s">
        <v>322</v>
      </c>
      <c r="U29" s="1" t="s">
        <v>361</v>
      </c>
    </row>
    <row r="30" s="1" customFormat="1" spans="1:21">
      <c r="A30" s="3">
        <v>17876828260</v>
      </c>
      <c r="B30" s="1" t="s">
        <v>493</v>
      </c>
      <c r="C30" s="1" t="s">
        <v>494</v>
      </c>
      <c r="D30" s="1" t="s">
        <v>495</v>
      </c>
      <c r="E30" s="1" t="s">
        <v>496</v>
      </c>
      <c r="F30" s="1" t="s">
        <v>473</v>
      </c>
      <c r="G30" s="1" t="s">
        <v>384</v>
      </c>
      <c r="H30" s="1" t="s">
        <v>313</v>
      </c>
      <c r="I30" s="1" t="s">
        <v>497</v>
      </c>
      <c r="J30" s="1" t="s">
        <v>30</v>
      </c>
      <c r="K30" s="1" t="s">
        <v>498</v>
      </c>
      <c r="L30" s="1" t="s">
        <v>498</v>
      </c>
      <c r="M30" s="1" t="s">
        <v>316</v>
      </c>
      <c r="N30" s="1" t="s">
        <v>316</v>
      </c>
      <c r="O30" s="1" t="s">
        <v>317</v>
      </c>
      <c r="P30" s="1" t="s">
        <v>318</v>
      </c>
      <c r="Q30" s="1" t="s">
        <v>319</v>
      </c>
      <c r="R30" s="1" t="s">
        <v>499</v>
      </c>
      <c r="S30" s="1" t="s">
        <v>321</v>
      </c>
      <c r="T30" s="1" t="s">
        <v>322</v>
      </c>
      <c r="U30" s="1" t="s">
        <v>323</v>
      </c>
    </row>
    <row r="31" s="1" customFormat="1" spans="1:21">
      <c r="A31" s="3">
        <v>17851670383</v>
      </c>
      <c r="B31" s="1" t="s">
        <v>500</v>
      </c>
      <c r="C31" s="1" t="s">
        <v>501</v>
      </c>
      <c r="D31" s="1" t="s">
        <v>502</v>
      </c>
      <c r="E31" s="1" t="s">
        <v>503</v>
      </c>
      <c r="F31" s="1" t="s">
        <v>422</v>
      </c>
      <c r="G31" s="1" t="s">
        <v>324</v>
      </c>
      <c r="H31" s="1" t="s">
        <v>313</v>
      </c>
      <c r="I31" s="1" t="s">
        <v>504</v>
      </c>
      <c r="J31" s="1" t="s">
        <v>30</v>
      </c>
      <c r="K31" s="1" t="s">
        <v>505</v>
      </c>
      <c r="L31" s="1" t="s">
        <v>505</v>
      </c>
      <c r="M31" s="1" t="s">
        <v>316</v>
      </c>
      <c r="N31" s="1" t="s">
        <v>316</v>
      </c>
      <c r="O31" s="1" t="s">
        <v>317</v>
      </c>
      <c r="P31" s="1" t="s">
        <v>318</v>
      </c>
      <c r="Q31" s="1" t="s">
        <v>319</v>
      </c>
      <c r="R31" s="1" t="s">
        <v>506</v>
      </c>
      <c r="S31" s="1" t="s">
        <v>321</v>
      </c>
      <c r="T31" s="1" t="s">
        <v>322</v>
      </c>
      <c r="U31" s="1" t="s">
        <v>323</v>
      </c>
    </row>
    <row r="32" s="1" customFormat="1" spans="1:21">
      <c r="A32" s="3">
        <v>17844649457</v>
      </c>
      <c r="B32" s="1" t="s">
        <v>507</v>
      </c>
      <c r="C32" s="1" t="s">
        <v>508</v>
      </c>
      <c r="D32" s="1" t="s">
        <v>509</v>
      </c>
      <c r="E32" s="1" t="s">
        <v>510</v>
      </c>
      <c r="F32" s="1" t="s">
        <v>384</v>
      </c>
      <c r="G32" s="1" t="s">
        <v>342</v>
      </c>
      <c r="H32" s="1" t="s">
        <v>313</v>
      </c>
      <c r="I32" s="1" t="s">
        <v>511</v>
      </c>
      <c r="J32" s="1" t="s">
        <v>30</v>
      </c>
      <c r="K32" s="1" t="s">
        <v>512</v>
      </c>
      <c r="L32" s="1" t="s">
        <v>512</v>
      </c>
      <c r="M32" s="1" t="s">
        <v>316</v>
      </c>
      <c r="N32" s="1" t="s">
        <v>316</v>
      </c>
      <c r="O32" s="1" t="s">
        <v>317</v>
      </c>
      <c r="P32" s="1" t="s">
        <v>318</v>
      </c>
      <c r="Q32" s="1" t="s">
        <v>319</v>
      </c>
      <c r="R32" s="1" t="s">
        <v>513</v>
      </c>
      <c r="S32" s="1" t="s">
        <v>321</v>
      </c>
      <c r="T32" s="1" t="s">
        <v>322</v>
      </c>
      <c r="U32" s="1" t="s">
        <v>323</v>
      </c>
    </row>
    <row r="33" s="1" customFormat="1" spans="1:21">
      <c r="A33" s="3">
        <v>17843856481</v>
      </c>
      <c r="B33" s="1" t="s">
        <v>507</v>
      </c>
      <c r="C33" s="1" t="s">
        <v>514</v>
      </c>
      <c r="D33" s="1" t="s">
        <v>515</v>
      </c>
      <c r="E33" s="1" t="s">
        <v>516</v>
      </c>
      <c r="F33" s="1" t="s">
        <v>324</v>
      </c>
      <c r="G33" s="1" t="s">
        <v>312</v>
      </c>
      <c r="H33" s="1" t="s">
        <v>313</v>
      </c>
      <c r="I33" s="1" t="s">
        <v>517</v>
      </c>
      <c r="J33" s="1" t="s">
        <v>30</v>
      </c>
      <c r="K33" s="1" t="s">
        <v>518</v>
      </c>
      <c r="L33" s="1" t="s">
        <v>518</v>
      </c>
      <c r="M33" s="1" t="s">
        <v>316</v>
      </c>
      <c r="N33" s="1" t="s">
        <v>316</v>
      </c>
      <c r="O33" s="1" t="s">
        <v>317</v>
      </c>
      <c r="P33" s="1" t="s">
        <v>318</v>
      </c>
      <c r="Q33" s="1" t="s">
        <v>319</v>
      </c>
      <c r="R33" s="1" t="s">
        <v>519</v>
      </c>
      <c r="S33" s="1" t="s">
        <v>321</v>
      </c>
      <c r="T33" s="1" t="s">
        <v>322</v>
      </c>
      <c r="U33" s="1" t="s">
        <v>323</v>
      </c>
    </row>
    <row r="34" s="1" customFormat="1" spans="1:21">
      <c r="A34" s="3">
        <v>17814722154</v>
      </c>
      <c r="B34" s="1" t="s">
        <v>520</v>
      </c>
      <c r="C34" s="1" t="s">
        <v>521</v>
      </c>
      <c r="D34" s="1" t="s">
        <v>522</v>
      </c>
      <c r="E34" s="1" t="s">
        <v>523</v>
      </c>
      <c r="F34" s="1" t="s">
        <v>403</v>
      </c>
      <c r="G34" s="1" t="s">
        <v>384</v>
      </c>
      <c r="H34" s="1" t="s">
        <v>313</v>
      </c>
      <c r="I34" s="1" t="s">
        <v>524</v>
      </c>
      <c r="J34" s="1" t="s">
        <v>30</v>
      </c>
      <c r="K34" s="1" t="s">
        <v>525</v>
      </c>
      <c r="L34" s="1" t="s">
        <v>525</v>
      </c>
      <c r="M34" s="1" t="s">
        <v>316</v>
      </c>
      <c r="N34" s="1" t="s">
        <v>316</v>
      </c>
      <c r="O34" s="1" t="s">
        <v>317</v>
      </c>
      <c r="P34" s="1" t="s">
        <v>318</v>
      </c>
      <c r="Q34" s="1" t="s">
        <v>319</v>
      </c>
      <c r="R34" s="1" t="s">
        <v>526</v>
      </c>
      <c r="S34" s="1" t="s">
        <v>321</v>
      </c>
      <c r="T34" s="1" t="s">
        <v>322</v>
      </c>
      <c r="U34" s="1" t="s">
        <v>323</v>
      </c>
    </row>
    <row r="35" s="1" customFormat="1" spans="1:21">
      <c r="A35" s="3">
        <v>17808032723</v>
      </c>
      <c r="B35" s="1" t="s">
        <v>527</v>
      </c>
      <c r="C35" s="1" t="s">
        <v>528</v>
      </c>
      <c r="D35" s="1" t="s">
        <v>529</v>
      </c>
      <c r="E35" s="1" t="s">
        <v>530</v>
      </c>
      <c r="F35" s="1" t="s">
        <v>422</v>
      </c>
      <c r="G35" s="1" t="s">
        <v>308</v>
      </c>
      <c r="H35" s="1" t="s">
        <v>313</v>
      </c>
      <c r="I35" s="1" t="s">
        <v>531</v>
      </c>
      <c r="J35" s="1" t="s">
        <v>30</v>
      </c>
      <c r="K35" s="1" t="s">
        <v>471</v>
      </c>
      <c r="L35" s="1" t="s">
        <v>471</v>
      </c>
      <c r="M35" s="1" t="s">
        <v>316</v>
      </c>
      <c r="N35" s="1" t="s">
        <v>316</v>
      </c>
      <c r="O35" s="1" t="s">
        <v>317</v>
      </c>
      <c r="P35" s="1" t="s">
        <v>318</v>
      </c>
      <c r="Q35" s="1" t="s">
        <v>319</v>
      </c>
      <c r="R35" s="1" t="s">
        <v>532</v>
      </c>
      <c r="S35" s="1" t="s">
        <v>321</v>
      </c>
      <c r="T35" s="1" t="s">
        <v>322</v>
      </c>
      <c r="U35" s="1" t="s">
        <v>323</v>
      </c>
    </row>
    <row r="36" s="1" customFormat="1" spans="1:21">
      <c r="A36" s="3">
        <v>17806348279</v>
      </c>
      <c r="B36" s="1" t="s">
        <v>527</v>
      </c>
      <c r="C36" s="1" t="s">
        <v>533</v>
      </c>
      <c r="D36" s="1" t="s">
        <v>534</v>
      </c>
      <c r="E36" s="1" t="s">
        <v>535</v>
      </c>
      <c r="F36" s="1" t="s">
        <v>451</v>
      </c>
      <c r="G36" s="1" t="s">
        <v>422</v>
      </c>
      <c r="H36" s="1" t="s">
        <v>313</v>
      </c>
      <c r="I36" s="1" t="s">
        <v>536</v>
      </c>
      <c r="J36" s="1" t="s">
        <v>30</v>
      </c>
      <c r="K36" s="1" t="s">
        <v>537</v>
      </c>
      <c r="L36" s="1" t="s">
        <v>537</v>
      </c>
      <c r="M36" s="1" t="s">
        <v>316</v>
      </c>
      <c r="N36" s="1" t="s">
        <v>316</v>
      </c>
      <c r="O36" s="1" t="s">
        <v>317</v>
      </c>
      <c r="P36" s="1" t="s">
        <v>318</v>
      </c>
      <c r="Q36" s="1" t="s">
        <v>319</v>
      </c>
      <c r="R36" s="1" t="s">
        <v>538</v>
      </c>
      <c r="S36" s="1" t="s">
        <v>321</v>
      </c>
      <c r="T36" s="1" t="s">
        <v>322</v>
      </c>
      <c r="U36" s="1" t="s">
        <v>323</v>
      </c>
    </row>
    <row r="37" s="1" customFormat="1" spans="1:21">
      <c r="A37" s="3">
        <v>17792414227</v>
      </c>
      <c r="B37" s="1" t="s">
        <v>539</v>
      </c>
      <c r="C37" s="1" t="s">
        <v>540</v>
      </c>
      <c r="D37" s="1" t="s">
        <v>541</v>
      </c>
      <c r="E37" s="1" t="s">
        <v>542</v>
      </c>
      <c r="F37" s="1" t="s">
        <v>435</v>
      </c>
      <c r="G37" s="1" t="s">
        <v>422</v>
      </c>
      <c r="H37" s="1" t="s">
        <v>313</v>
      </c>
      <c r="I37" s="1" t="s">
        <v>543</v>
      </c>
      <c r="J37" s="1" t="s">
        <v>30</v>
      </c>
      <c r="K37" s="1" t="s">
        <v>544</v>
      </c>
      <c r="L37" s="1" t="s">
        <v>544</v>
      </c>
      <c r="M37" s="1" t="s">
        <v>316</v>
      </c>
      <c r="N37" s="1" t="s">
        <v>316</v>
      </c>
      <c r="O37" s="1" t="s">
        <v>317</v>
      </c>
      <c r="P37" s="1" t="s">
        <v>318</v>
      </c>
      <c r="Q37" s="1" t="s">
        <v>319</v>
      </c>
      <c r="R37" s="1" t="s">
        <v>545</v>
      </c>
      <c r="S37" s="1" t="s">
        <v>321</v>
      </c>
      <c r="T37" s="1" t="s">
        <v>322</v>
      </c>
      <c r="U37" s="1" t="s">
        <v>323</v>
      </c>
    </row>
    <row r="38" s="1" customFormat="1" spans="1:21">
      <c r="A38" s="3">
        <v>17789127067</v>
      </c>
      <c r="B38" s="1" t="s">
        <v>546</v>
      </c>
      <c r="C38" s="1" t="s">
        <v>547</v>
      </c>
      <c r="D38" s="1" t="s">
        <v>548</v>
      </c>
      <c r="E38" s="1" t="s">
        <v>549</v>
      </c>
      <c r="F38" s="1" t="s">
        <v>324</v>
      </c>
      <c r="G38" s="1" t="s">
        <v>308</v>
      </c>
      <c r="H38" s="1" t="s">
        <v>313</v>
      </c>
      <c r="I38" s="1" t="s">
        <v>550</v>
      </c>
      <c r="J38" s="1" t="s">
        <v>30</v>
      </c>
      <c r="K38" s="1" t="s">
        <v>408</v>
      </c>
      <c r="L38" s="1" t="s">
        <v>408</v>
      </c>
      <c r="M38" s="1" t="s">
        <v>316</v>
      </c>
      <c r="N38" s="1" t="s">
        <v>316</v>
      </c>
      <c r="O38" s="1" t="s">
        <v>317</v>
      </c>
      <c r="P38" s="1" t="s">
        <v>318</v>
      </c>
      <c r="Q38" s="1" t="s">
        <v>319</v>
      </c>
      <c r="R38" s="1" t="s">
        <v>551</v>
      </c>
      <c r="S38" s="1" t="s">
        <v>321</v>
      </c>
      <c r="T38" s="1" t="s">
        <v>322</v>
      </c>
      <c r="U38" s="1" t="s">
        <v>323</v>
      </c>
    </row>
    <row r="39" s="1" customFormat="1" spans="1:21">
      <c r="A39" s="3">
        <v>17771579697</v>
      </c>
      <c r="B39" s="1" t="s">
        <v>552</v>
      </c>
      <c r="C39" s="1" t="s">
        <v>553</v>
      </c>
      <c r="D39" s="1" t="s">
        <v>554</v>
      </c>
      <c r="E39" s="1" t="s">
        <v>555</v>
      </c>
      <c r="F39" s="1" t="s">
        <v>556</v>
      </c>
      <c r="G39" s="1" t="s">
        <v>422</v>
      </c>
      <c r="H39" s="1" t="s">
        <v>313</v>
      </c>
      <c r="I39" s="1" t="s">
        <v>557</v>
      </c>
      <c r="J39" s="1" t="s">
        <v>30</v>
      </c>
      <c r="K39" s="1" t="s">
        <v>558</v>
      </c>
      <c r="L39" s="1" t="s">
        <v>558</v>
      </c>
      <c r="M39" s="1" t="s">
        <v>316</v>
      </c>
      <c r="N39" s="1" t="s">
        <v>316</v>
      </c>
      <c r="O39" s="1" t="s">
        <v>317</v>
      </c>
      <c r="P39" s="1" t="s">
        <v>318</v>
      </c>
      <c r="Q39" s="1" t="s">
        <v>319</v>
      </c>
      <c r="R39" s="1" t="s">
        <v>559</v>
      </c>
      <c r="S39" s="1" t="s">
        <v>321</v>
      </c>
      <c r="T39" s="1" t="s">
        <v>322</v>
      </c>
      <c r="U39" s="1" t="s">
        <v>323</v>
      </c>
    </row>
    <row r="40" s="1" customFormat="1" spans="1:21">
      <c r="A40" s="3">
        <v>17769295382</v>
      </c>
      <c r="B40" s="1" t="s">
        <v>560</v>
      </c>
      <c r="C40" s="1" t="s">
        <v>561</v>
      </c>
      <c r="D40" s="1" t="s">
        <v>562</v>
      </c>
      <c r="E40" s="1" t="s">
        <v>563</v>
      </c>
      <c r="F40" s="1" t="s">
        <v>324</v>
      </c>
      <c r="G40" s="1" t="s">
        <v>312</v>
      </c>
      <c r="H40" s="1" t="s">
        <v>313</v>
      </c>
      <c r="I40" s="1" t="s">
        <v>564</v>
      </c>
      <c r="J40" s="1" t="s">
        <v>30</v>
      </c>
      <c r="K40" s="1" t="s">
        <v>565</v>
      </c>
      <c r="L40" s="1" t="s">
        <v>565</v>
      </c>
      <c r="M40" s="1" t="s">
        <v>316</v>
      </c>
      <c r="N40" s="1" t="s">
        <v>316</v>
      </c>
      <c r="O40" s="1" t="s">
        <v>317</v>
      </c>
      <c r="P40" s="1" t="s">
        <v>318</v>
      </c>
      <c r="Q40" s="1" t="s">
        <v>319</v>
      </c>
      <c r="R40" s="1" t="s">
        <v>566</v>
      </c>
      <c r="S40" s="1" t="s">
        <v>321</v>
      </c>
      <c r="T40" s="1" t="s">
        <v>322</v>
      </c>
      <c r="U40" s="1" t="s">
        <v>323</v>
      </c>
    </row>
    <row r="41" s="1" customFormat="1" spans="1:21">
      <c r="A41" s="3">
        <v>17735634830</v>
      </c>
      <c r="B41" s="1" t="s">
        <v>567</v>
      </c>
      <c r="C41" s="1" t="s">
        <v>568</v>
      </c>
      <c r="D41" s="1" t="s">
        <v>569</v>
      </c>
      <c r="E41" s="1" t="s">
        <v>570</v>
      </c>
      <c r="F41" s="1" t="s">
        <v>324</v>
      </c>
      <c r="G41" s="1" t="s">
        <v>308</v>
      </c>
      <c r="H41" s="1" t="s">
        <v>313</v>
      </c>
      <c r="I41" s="1" t="s">
        <v>571</v>
      </c>
      <c r="J41" s="1" t="s">
        <v>30</v>
      </c>
      <c r="K41" s="1" t="s">
        <v>572</v>
      </c>
      <c r="L41" s="1" t="s">
        <v>572</v>
      </c>
      <c r="M41" s="1" t="s">
        <v>316</v>
      </c>
      <c r="N41" s="1" t="s">
        <v>316</v>
      </c>
      <c r="O41" s="1" t="s">
        <v>317</v>
      </c>
      <c r="P41" s="1" t="s">
        <v>318</v>
      </c>
      <c r="Q41" s="1" t="s">
        <v>319</v>
      </c>
      <c r="R41" s="1" t="s">
        <v>573</v>
      </c>
      <c r="S41" s="1" t="s">
        <v>321</v>
      </c>
      <c r="T41" s="1" t="s">
        <v>322</v>
      </c>
      <c r="U41" s="1" t="s">
        <v>323</v>
      </c>
    </row>
    <row r="42" s="1" customFormat="1" spans="1:21">
      <c r="A42" s="3">
        <v>17657142212</v>
      </c>
      <c r="B42" s="1" t="s">
        <v>574</v>
      </c>
      <c r="C42" s="1" t="s">
        <v>575</v>
      </c>
      <c r="D42" s="1" t="s">
        <v>576</v>
      </c>
      <c r="E42" s="1" t="s">
        <v>577</v>
      </c>
      <c r="F42" s="1" t="s">
        <v>403</v>
      </c>
      <c r="G42" s="1" t="s">
        <v>324</v>
      </c>
      <c r="H42" s="1" t="s">
        <v>313</v>
      </c>
      <c r="I42" s="1" t="s">
        <v>578</v>
      </c>
      <c r="J42" s="1" t="s">
        <v>30</v>
      </c>
      <c r="K42" s="1" t="s">
        <v>579</v>
      </c>
      <c r="L42" s="1" t="s">
        <v>579</v>
      </c>
      <c r="M42" s="1" t="s">
        <v>316</v>
      </c>
      <c r="N42" s="1" t="s">
        <v>316</v>
      </c>
      <c r="O42" s="1" t="s">
        <v>317</v>
      </c>
      <c r="P42" s="1" t="s">
        <v>318</v>
      </c>
      <c r="Q42" s="1" t="s">
        <v>319</v>
      </c>
      <c r="R42" s="1" t="s">
        <v>580</v>
      </c>
      <c r="S42" s="1" t="s">
        <v>321</v>
      </c>
      <c r="T42" s="1" t="s">
        <v>322</v>
      </c>
      <c r="U42" s="1" t="s">
        <v>323</v>
      </c>
    </row>
    <row r="43" s="1" customFormat="1" spans="1:21">
      <c r="A43" s="3">
        <v>17252124312</v>
      </c>
      <c r="B43" s="1" t="s">
        <v>581</v>
      </c>
      <c r="C43" s="1" t="s">
        <v>582</v>
      </c>
      <c r="D43" s="1" t="s">
        <v>583</v>
      </c>
      <c r="E43" s="1" t="s">
        <v>584</v>
      </c>
      <c r="F43" s="1" t="s">
        <v>451</v>
      </c>
      <c r="G43" s="1" t="s">
        <v>403</v>
      </c>
      <c r="H43" s="1" t="s">
        <v>313</v>
      </c>
      <c r="I43" s="1" t="s">
        <v>585</v>
      </c>
      <c r="J43" s="1" t="s">
        <v>30</v>
      </c>
      <c r="K43" s="1" t="s">
        <v>586</v>
      </c>
      <c r="L43" s="1" t="s">
        <v>586</v>
      </c>
      <c r="M43" s="1" t="s">
        <v>316</v>
      </c>
      <c r="N43" s="1" t="s">
        <v>316</v>
      </c>
      <c r="O43" s="1" t="s">
        <v>317</v>
      </c>
      <c r="P43" s="1" t="s">
        <v>318</v>
      </c>
      <c r="Q43" s="1" t="s">
        <v>319</v>
      </c>
      <c r="R43" s="1" t="s">
        <v>587</v>
      </c>
      <c r="S43" s="1" t="s">
        <v>321</v>
      </c>
      <c r="T43" s="1" t="s">
        <v>322</v>
      </c>
      <c r="U43" s="1" t="s">
        <v>361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2022-05-16T02:49:00Z</dcterms:created>
  <dcterms:modified xsi:type="dcterms:W3CDTF">2022-05-19T07:58:16Z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B7A93478F09245E999D485DADC1C07F5</vt:lpwstr>
  </property>
  <property fmtid="{D5CDD505-2E9C-101B-9397-08002B2CF9AE}" pid="3" name="KSOProductBuildVer">
    <vt:lpwstr>2052-11.1.0.11636</vt:lpwstr>
  </property>
</Properties>
</file>