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<sst xmlns="http://schemas.openxmlformats.org/spreadsheetml/2006/main" count="806" uniqueCount="260">
  <si>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</si>
  <si>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</si>
  <si>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</si>
  <si>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</si>
  <si>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</si>
  <si>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</si>
  <si>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</si>
  <si>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</si>
  <si>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</si>
  <si>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</si>
  <si>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</si>
  <si>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</si>
  <si>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</si>
  <si>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</si>
  <si>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</si>
  <si>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</si>
  <si>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</si>
  <si>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</si>
  <si>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</si>
  <si>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</si>
  <si>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</si>
  <si>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</si>
  <si>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</si>
  <si>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</si>
  <si>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</si>
  <si>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17855299871	</t>
  </si>
  <si>
    <t>Ctrip</t>
  </si>
  <si>
    <t>正常</t>
  </si>
  <si>
    <t>[新安]尚客优精选酒店(新安洛新产业聚集区店)(80248819)</t>
  </si>
  <si>
    <t>特惠大床房&lt;2人入住&gt;</t>
  </si>
  <si>
    <t>CNY</t>
  </si>
  <si>
    <t>穆闯</t>
  </si>
  <si>
    <t>CA13744220519CNY</t>
  </si>
  <si>
    <t>未提现</t>
  </si>
  <si>
    <t>携程开票</t>
  </si>
  <si>
    <t xml:space="preserve">2526793	</t>
  </si>
  <si>
    <t xml:space="preserve">(THK)YD03913220427152831653;	</t>
  </si>
  <si>
    <t xml:space="preserve">17871873211	</t>
  </si>
  <si>
    <t>[台中]薆悦酒店(台中馆)(Inhouse Hotel Taichung)(80941408)</t>
  </si>
  <si>
    <t>精品大床房&lt;2人入住&gt;</t>
  </si>
  <si>
    <t>HSIEH/YIWEN</t>
  </si>
  <si>
    <t xml:space="preserve">	</t>
  </si>
  <si>
    <t xml:space="preserve">17876330341	</t>
  </si>
  <si>
    <t>[台南]台南台糖长荣酒店(Evergreen Plaza Hotel Tainan)(82340190)</t>
  </si>
  <si>
    <t>豪华双床房&lt;2人入住&gt;&lt;早餐&gt;</t>
  </si>
  <si>
    <t>WANG/CHIAEN,WANG/SHIHCHIN</t>
  </si>
  <si>
    <t xml:space="preserve">R2210374	</t>
  </si>
  <si>
    <t xml:space="preserve">17876617141	</t>
  </si>
  <si>
    <t>[佛山]7天连锁酒店(佛山东方广场沃尔玛店)(83902500)</t>
  </si>
  <si>
    <t>经济房&lt;2人入住&gt;</t>
  </si>
  <si>
    <t>卢鑫</t>
  </si>
  <si>
    <t xml:space="preserve">17877540162	</t>
  </si>
  <si>
    <t>[厦门]7天优品酒店(厦门机场殿前店)(80246357)</t>
  </si>
  <si>
    <t>优品大床房(无窗)&lt;2人入住&gt;</t>
  </si>
  <si>
    <t>王昌云</t>
  </si>
  <si>
    <t xml:space="preserve">17884297586	</t>
  </si>
  <si>
    <t>[贵阳]尚客优酒店(贵阳清水江路地铁站店)(80245696)</t>
  </si>
  <si>
    <t>标准双床房&lt;2人入住&gt;</t>
  </si>
  <si>
    <t>王军</t>
  </si>
  <si>
    <t xml:space="preserve">17884520239	</t>
  </si>
  <si>
    <t>[珠海]7天优品酒店(珠海拱北口岸广场轻轨总站店)(83900277)</t>
  </si>
  <si>
    <t>特优大床房&lt;2人入住&gt;</t>
  </si>
  <si>
    <t>郝晓国</t>
  </si>
  <si>
    <t xml:space="preserve">17884573175	</t>
  </si>
  <si>
    <t>[单县]贝壳酒店（单县李田楼镇店）(80245939)</t>
  </si>
  <si>
    <t>时尚大床房&lt;2人入住&gt;</t>
  </si>
  <si>
    <t>刘锋</t>
  </si>
  <si>
    <t xml:space="preserve">(GRT)76157980;	</t>
  </si>
  <si>
    <t xml:space="preserve">17884708441	</t>
  </si>
  <si>
    <t>[仁怀]仁怀九天精品酒店(88227730)</t>
  </si>
  <si>
    <t>普通单人间&lt;2人入住&gt;</t>
  </si>
  <si>
    <t>陈丹</t>
  </si>
  <si>
    <t xml:space="preserve">17885111324	</t>
  </si>
  <si>
    <t>[广州]广州豫新酒店(88634055)</t>
  </si>
  <si>
    <t>商务大床房&lt;2人入住&gt;</t>
  </si>
  <si>
    <t>包斯琴</t>
  </si>
  <si>
    <t xml:space="preserve">17885304006	</t>
  </si>
  <si>
    <t>[赣州]赣州加和大酒店(88634250)</t>
  </si>
  <si>
    <t>豪华大床房&lt;2人入住&gt;&lt;早餐&gt;</t>
  </si>
  <si>
    <t>黄惠东</t>
  </si>
  <si>
    <t xml:space="preserve">17885428205	</t>
  </si>
  <si>
    <t>[台南]枫华沐月台南行馆(Maple Hotel)(80941671)</t>
  </si>
  <si>
    <t>豪华双人房&lt;2人入住&gt;</t>
  </si>
  <si>
    <t>LIN/YOURU</t>
  </si>
  <si>
    <t xml:space="preserve">103832	</t>
  </si>
  <si>
    <t xml:space="preserve">17885555405	</t>
  </si>
  <si>
    <t>[深州]尚客优快捷酒店(深州店)(80248557)</t>
  </si>
  <si>
    <t>特价房&lt;2人入住&gt;</t>
  </si>
  <si>
    <t>李鹏</t>
  </si>
  <si>
    <t xml:space="preserve">(THK)YD00680220503164030859;	</t>
  </si>
  <si>
    <t xml:space="preserve">17885732175	</t>
  </si>
  <si>
    <t>[单县]尚客优连锁酒店(单县向阳路店)(80245980)</t>
  </si>
  <si>
    <t>特价房（特惠）&lt;2人入住&gt;</t>
  </si>
  <si>
    <t>张令广</t>
  </si>
  <si>
    <t xml:space="preserve">(THK)YD03376220503175104307;	</t>
  </si>
  <si>
    <t xml:space="preserve">17885743343	</t>
  </si>
  <si>
    <t>WANG/CHEN TEh</t>
  </si>
  <si>
    <t>取消</t>
  </si>
  <si>
    <t xml:space="preserve">17885762540	</t>
  </si>
  <si>
    <t>[长沙]富蓝特·乐酒店(长沙汽车西站店)(88227743)</t>
  </si>
  <si>
    <t>李金武</t>
  </si>
  <si>
    <t xml:space="preserve">17885778341	</t>
  </si>
  <si>
    <t>[成都]7天优品酒店(成都火车东站地铁站店)(83901056)</t>
  </si>
  <si>
    <t>精选特优房&lt;2人入住&gt;</t>
  </si>
  <si>
    <t>黄科翔</t>
  </si>
  <si>
    <t xml:space="preserve">17885801599	</t>
  </si>
  <si>
    <t>[佛山]锦程精品酒店（佛山祖庙岭南新天地店）(88620678)</t>
  </si>
  <si>
    <t>陈铭光</t>
  </si>
  <si>
    <t xml:space="preserve">17885946806	</t>
  </si>
  <si>
    <t>张鲁</t>
  </si>
  <si>
    <t xml:space="preserve">(THK)YD03376220503192255619;	</t>
  </si>
  <si>
    <t xml:space="preserve">17886022482	</t>
  </si>
  <si>
    <t>[玉林]维也纳国际酒店(玉林中鼎公园假日店)(68323383)</t>
  </si>
  <si>
    <t>高级双床房&lt;2人入住&gt;</t>
  </si>
  <si>
    <t>陈家迁</t>
  </si>
  <si>
    <t xml:space="preserve">2535687	</t>
  </si>
  <si>
    <t xml:space="preserve">17886034253	</t>
  </si>
  <si>
    <t>[广州]广州大夫山雅榆艺术酒店(91301138)</t>
  </si>
  <si>
    <t>高级大床房&lt;2人入住&gt;</t>
  </si>
  <si>
    <t>叶逢磊</t>
  </si>
  <si>
    <t xml:space="preserve">2535699	</t>
  </si>
  <si>
    <t xml:space="preserve">17886071138	</t>
  </si>
  <si>
    <t>[香港]M1酒店(M1 Hotel)(77151759)</t>
  </si>
  <si>
    <t>标准客房&lt;2人入住&gt;</t>
  </si>
  <si>
    <t>LAM/SZE MAN</t>
  </si>
  <si>
    <t xml:space="preserve">17886082415	</t>
  </si>
  <si>
    <t>[崇州]IU酒店(崇州琴鹤广场店)(80246295)</t>
  </si>
  <si>
    <t>小U·舒适大床房&lt;2人入住&gt;</t>
  </si>
  <si>
    <t>佘梦妍</t>
  </si>
  <si>
    <t xml:space="preserve">104399426544	</t>
  </si>
  <si>
    <t xml:space="preserve">17889276168	</t>
  </si>
  <si>
    <t>[北京]7天连锁酒店(北京西站六里桥301医院店)(80248758)</t>
  </si>
  <si>
    <t>经济房(无窗)&lt;2人入住&gt;</t>
  </si>
  <si>
    <t>何伦</t>
  </si>
  <si>
    <t>，</t>
  </si>
  <si>
    <t>4795 CNY</t>
  </si>
  <si>
    <t>A220519091118481</t>
  </si>
  <si>
    <t>总计：4795元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</si>
  <si>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</si>
  <si>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</si>
  <si>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</si>
  <si>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</si>
  <si>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</si>
  <si>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</si>
  <si>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</si>
  <si>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</si>
  <si>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</si>
  <si>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</si>
  <si>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</si>
  <si>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</si>
  <si>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</si>
  <si>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</si>
  <si>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</si>
  <si>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</si>
  <si>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</si>
  <si>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</si>
  <si>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2022-05-03</t>
  </si>
  <si>
    <t>2535887</t>
  </si>
  <si>
    <t>7天连锁酒店（北京六里桥地铁站店）</t>
  </si>
  <si>
    <t>2022-05-04</t>
  </si>
  <si>
    <t>退房日月结</t>
  </si>
  <si>
    <t>99.00</t>
  </si>
  <si>
    <t>RMB</t>
  </si>
  <si>
    <t>0</t>
  </si>
  <si>
    <t>0.00</t>
  </si>
  <si>
    <t>携程汇登国内直连</t>
  </si>
  <si>
    <t>01.011264</t>
  </si>
  <si>
    <t>2022-05-03 23:11:35</t>
  </si>
  <si>
    <t>否</t>
  </si>
  <si>
    <t>广州汇登信息科技有限公司</t>
  </si>
  <si>
    <t>直连</t>
  </si>
  <si>
    <t>2535740</t>
  </si>
  <si>
    <t>IU酒店(崇州琴鹤广场店)</t>
  </si>
  <si>
    <t>120.00</t>
  </si>
  <si>
    <t>2022-05-03 20:28:28</t>
  </si>
  <si>
    <t>2535732</t>
  </si>
  <si>
    <t>M1酒店</t>
  </si>
  <si>
    <t>LAM SZE MAN</t>
  </si>
  <si>
    <t>175.00</t>
  </si>
  <si>
    <t>2022-05-03 20:30:31</t>
  </si>
  <si>
    <t>2535699</t>
  </si>
  <si>
    <t>广州大夫山雅榆艺术酒店</t>
  </si>
  <si>
    <t>152.00</t>
  </si>
  <si>
    <t>2022-05-03 20:07:06</t>
  </si>
  <si>
    <t>2535687</t>
  </si>
  <si>
    <t>维也纳国际酒店(玉林中鼎公园假日店)</t>
  </si>
  <si>
    <t>267.00</t>
  </si>
  <si>
    <t>2022-05-03 20:00:30</t>
  </si>
  <si>
    <t>2535660</t>
  </si>
  <si>
    <t xml:space="preserve">尚客优连锁酒店(单县向阳路店) </t>
  </si>
  <si>
    <t>79.00</t>
  </si>
  <si>
    <t>2022-05-03 19:22:57</t>
  </si>
  <si>
    <t>2535603</t>
  </si>
  <si>
    <t>佛山锦程精品酒店</t>
  </si>
  <si>
    <t>86.00</t>
  </si>
  <si>
    <t>2022-05-03 18:18:45</t>
  </si>
  <si>
    <t>2535596</t>
  </si>
  <si>
    <t>7天优品酒店(成都火车东站地铁站店)</t>
  </si>
  <si>
    <t>123.00</t>
  </si>
  <si>
    <t>2022-05-03 18:09:27</t>
  </si>
  <si>
    <t>2535593</t>
  </si>
  <si>
    <t>富蓝特·乐酒店(长沙汽车西站店)</t>
  </si>
  <si>
    <t>170.00</t>
  </si>
  <si>
    <t>2022-05-03 18:04:09</t>
  </si>
  <si>
    <t>2535586</t>
  </si>
  <si>
    <t>薆悦酒店(台中馆)</t>
  </si>
  <si>
    <t>WANG CHEN TEh</t>
  </si>
  <si>
    <t>268.00</t>
  </si>
  <si>
    <t>2022-05-03 17:56:15</t>
  </si>
  <si>
    <t>2535442</t>
  </si>
  <si>
    <t>枫华沐月台南行馆</t>
  </si>
  <si>
    <t>LIN YOURU</t>
  </si>
  <si>
    <t>235.00</t>
  </si>
  <si>
    <t>2022-05-03 15:54:48</t>
  </si>
  <si>
    <t>2535374</t>
  </si>
  <si>
    <t>赣州加和大酒店</t>
  </si>
  <si>
    <t>131.00</t>
  </si>
  <si>
    <t>2022-05-03 14:57:43</t>
  </si>
  <si>
    <t>2535291</t>
  </si>
  <si>
    <t>广州豫新酒店</t>
  </si>
  <si>
    <t>138.00</t>
  </si>
  <si>
    <t>2022-05-03 13:45:50</t>
  </si>
  <si>
    <t>2535133</t>
  </si>
  <si>
    <t>仁怀九天精品酒店</t>
  </si>
  <si>
    <t>83.00</t>
  </si>
  <si>
    <t>2022-05-03 11:24:22</t>
  </si>
  <si>
    <t>2535046</t>
  </si>
  <si>
    <t>贝壳酒店(单县李田楼镇店)</t>
  </si>
  <si>
    <t>2022-05-03 10:34:54</t>
  </si>
  <si>
    <t>2535023</t>
  </si>
  <si>
    <t>7天优品酒店(珠海拱北口岸广场轻轨总站店)</t>
  </si>
  <si>
    <t>124.00</t>
  </si>
  <si>
    <t>2022-05-03 10:01:36</t>
  </si>
  <si>
    <t>2534854</t>
  </si>
  <si>
    <t>尚客优连锁酒店（贵阳小河区清水江路店）</t>
  </si>
  <si>
    <t>102.00</t>
  </si>
  <si>
    <t>2022-05-03 05:53:06</t>
  </si>
  <si>
    <t>2022-05-01</t>
  </si>
  <si>
    <t>2532801</t>
  </si>
  <si>
    <t>7天优品酒店(厦门机场殿前店)</t>
  </si>
  <si>
    <t>140.00</t>
  </si>
  <si>
    <t>2022-05-01 21:15:19</t>
  </si>
  <si>
    <t>2532482</t>
  </si>
  <si>
    <t>7天连锁酒店(佛山东方广场沃尔玛店)</t>
  </si>
  <si>
    <t>282.00</t>
  </si>
  <si>
    <t>2022-05-01 16:36:09</t>
  </si>
  <si>
    <t>2532401</t>
  </si>
  <si>
    <t>台南台糖长荣酒店</t>
  </si>
  <si>
    <t>WANG CHIAEN,WANG SHIHCHIN</t>
  </si>
  <si>
    <t>1328.00</t>
  </si>
  <si>
    <t>2022-05-01 15:17:01</t>
  </si>
  <si>
    <t>2022-04-30</t>
  </si>
  <si>
    <t>2531458</t>
  </si>
  <si>
    <t>HSIEH YIWEN</t>
  </si>
  <si>
    <t>2022-04-30 21:51:52</t>
  </si>
  <si>
    <t>2022-04-27</t>
  </si>
  <si>
    <t>2526793</t>
  </si>
  <si>
    <t>尚客优精选酒店（洛阳新安洛新产业聚集区店）</t>
  </si>
  <si>
    <t>342.00</t>
  </si>
  <si>
    <t>2022-04-27 15:28:33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</si>
</sst>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44682</v>
      </c>
      <c r="G2" s="6">
        <v>44685</v>
      </c>
      <c r="H2" s="4">
        <v>1</v>
      </c>
      <c r="I2" s="4">
        <v>3</v>
      </c>
      <c r="J2" s="4">
        <v>3</v>
      </c>
      <c r="K2" s="4" t="s">
        <v>30</v>
      </c>
      <c r="L2" s="4">
        <v>342</v>
      </c>
      <c r="M2" s="4">
        <v>342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44700</v>
      </c>
      <c r="T2" s="4" t="s">
        <v>34</v>
      </c>
      <c r="U2" s="4">
        <v>342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44684</v>
      </c>
      <c r="G3" s="6">
        <v>44685</v>
      </c>
      <c r="H3" s="4">
        <v>1</v>
      </c>
      <c r="I3" s="4">
        <v>1</v>
      </c>
      <c r="J3" s="4">
        <v>1</v>
      </c>
      <c r="K3" s="4" t="s">
        <v>30</v>
      </c>
      <c r="L3" s="4">
        <v>268</v>
      </c>
      <c r="M3" s="4">
        <v>268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44681</v>
      </c>
      <c r="S3" s="6">
        <v>44700</v>
      </c>
      <c r="T3" s="4" t="s">
        <v>34</v>
      </c>
      <c r="U3" s="4">
        <v>268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44684</v>
      </c>
      <c r="G4" s="6">
        <v>44685</v>
      </c>
      <c r="H4" s="4">
        <v>2</v>
      </c>
      <c r="I4" s="4">
        <v>1</v>
      </c>
      <c r="J4" s="4">
        <v>2</v>
      </c>
      <c r="K4" s="4" t="s">
        <v>30</v>
      </c>
      <c r="L4" s="4">
        <v>1328</v>
      </c>
      <c r="M4" s="4">
        <v>1328</v>
      </c>
      <c r="N4" s="4" t="s">
        <v>45</v>
      </c>
      <c r="O4" s="4" t="s">
        <v>32</v>
      </c>
      <c r="P4" s="4" t="s">
        <v>33</v>
      </c>
      <c r="Q4" s="4">
        <v>0</v>
      </c>
      <c r="R4" s="7">
        <v>44682</v>
      </c>
      <c r="S4" s="6">
        <v>44700</v>
      </c>
      <c r="T4" s="4" t="s">
        <v>34</v>
      </c>
      <c r="U4" s="4">
        <v>1328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44682</v>
      </c>
      <c r="G5" s="6">
        <v>44685</v>
      </c>
      <c r="H5" s="4">
        <v>1</v>
      </c>
      <c r="I5" s="4">
        <v>3</v>
      </c>
      <c r="J5" s="4">
        <v>3</v>
      </c>
      <c r="K5" s="4" t="s">
        <v>30</v>
      </c>
      <c r="L5" s="4">
        <v>282</v>
      </c>
      <c r="M5" s="4">
        <v>282</v>
      </c>
      <c r="N5" s="4" t="s">
        <v>50</v>
      </c>
      <c r="O5" s="4" t="s">
        <v>32</v>
      </c>
      <c r="P5" s="4" t="s">
        <v>33</v>
      </c>
      <c r="Q5" s="4">
        <v>0</v>
      </c>
      <c r="R5" s="7">
        <v>44682</v>
      </c>
      <c r="S5" s="6">
        <v>44700</v>
      </c>
      <c r="T5" s="4" t="s">
        <v>34</v>
      </c>
      <c r="U5" s="4">
        <v>282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44684</v>
      </c>
      <c r="G6" s="6">
        <v>44685</v>
      </c>
      <c r="H6" s="4">
        <v>1</v>
      </c>
      <c r="I6" s="4">
        <v>1</v>
      </c>
      <c r="J6" s="4">
        <v>1</v>
      </c>
      <c r="K6" s="4" t="s">
        <v>30</v>
      </c>
      <c r="L6" s="4">
        <v>140</v>
      </c>
      <c r="M6" s="4">
        <v>140</v>
      </c>
      <c r="N6" s="4" t="s">
        <v>54</v>
      </c>
      <c r="O6" s="4" t="s">
        <v>32</v>
      </c>
      <c r="P6" s="4" t="s">
        <v>33</v>
      </c>
      <c r="Q6" s="4">
        <v>0</v>
      </c>
      <c r="R6" s="7">
        <v>44682</v>
      </c>
      <c r="S6" s="6">
        <v>44700</v>
      </c>
      <c r="T6" s="4" t="s">
        <v>34</v>
      </c>
      <c r="U6" s="4">
        <v>140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44684</v>
      </c>
      <c r="G7" s="6">
        <v>44685</v>
      </c>
      <c r="H7" s="4">
        <v>1</v>
      </c>
      <c r="I7" s="4">
        <v>1</v>
      </c>
      <c r="J7" s="4">
        <v>1</v>
      </c>
      <c r="K7" s="4" t="s">
        <v>30</v>
      </c>
      <c r="L7" s="4">
        <v>102</v>
      </c>
      <c r="M7" s="4">
        <v>102</v>
      </c>
      <c r="N7" s="4" t="s">
        <v>58</v>
      </c>
      <c r="O7" s="4" t="s">
        <v>32</v>
      </c>
      <c r="P7" s="4" t="s">
        <v>33</v>
      </c>
      <c r="Q7" s="4">
        <v>0</v>
      </c>
      <c r="R7" s="7">
        <v>44684</v>
      </c>
      <c r="S7" s="6">
        <v>44700</v>
      </c>
      <c r="T7" s="4" t="s">
        <v>34</v>
      </c>
      <c r="U7" s="4">
        <v>102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44684</v>
      </c>
      <c r="G8" s="6">
        <v>44685</v>
      </c>
      <c r="H8" s="4">
        <v>1</v>
      </c>
      <c r="I8" s="4">
        <v>1</v>
      </c>
      <c r="J8" s="4">
        <v>1</v>
      </c>
      <c r="K8" s="4" t="s">
        <v>30</v>
      </c>
      <c r="L8" s="4">
        <v>124</v>
      </c>
      <c r="M8" s="4">
        <v>124</v>
      </c>
      <c r="N8" s="4" t="s">
        <v>62</v>
      </c>
      <c r="O8" s="4" t="s">
        <v>32</v>
      </c>
      <c r="P8" s="4" t="s">
        <v>33</v>
      </c>
      <c r="Q8" s="4">
        <v>0</v>
      </c>
      <c r="R8" s="7">
        <v>44684</v>
      </c>
      <c r="S8" s="6">
        <v>44700</v>
      </c>
      <c r="T8" s="4" t="s">
        <v>34</v>
      </c>
      <c r="U8" s="4">
        <v>124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44684</v>
      </c>
      <c r="G9" s="6">
        <v>44685</v>
      </c>
      <c r="H9" s="4">
        <v>1</v>
      </c>
      <c r="I9" s="4">
        <v>1</v>
      </c>
      <c r="J9" s="4">
        <v>1</v>
      </c>
      <c r="K9" s="4" t="s">
        <v>30</v>
      </c>
      <c r="L9" s="4">
        <v>83</v>
      </c>
      <c r="M9" s="4">
        <v>83</v>
      </c>
      <c r="N9" s="4" t="s">
        <v>66</v>
      </c>
      <c r="O9" s="4" t="s">
        <v>32</v>
      </c>
      <c r="P9" s="4" t="s">
        <v>33</v>
      </c>
      <c r="Q9" s="4">
        <v>0</v>
      </c>
      <c r="R9" s="7">
        <v>44684</v>
      </c>
      <c r="S9" s="6">
        <v>44700</v>
      </c>
      <c r="T9" s="4" t="s">
        <v>34</v>
      </c>
      <c r="U9" s="4">
        <v>83</v>
      </c>
      <c r="V9" s="4">
        <v>0</v>
      </c>
      <c r="W9" s="4">
        <v>0</v>
      </c>
      <c r="X9" s="4" t="s">
        <v>41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44684</v>
      </c>
      <c r="G10" s="6">
        <v>44685</v>
      </c>
      <c r="H10" s="4">
        <v>1</v>
      </c>
      <c r="I10" s="4">
        <v>1</v>
      </c>
      <c r="J10" s="4">
        <v>1</v>
      </c>
      <c r="K10" s="4" t="s">
        <v>30</v>
      </c>
      <c r="L10" s="4">
        <v>83</v>
      </c>
      <c r="M10" s="4">
        <v>83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44684</v>
      </c>
      <c r="S10" s="6">
        <v>44700</v>
      </c>
      <c r="T10" s="4" t="s">
        <v>34</v>
      </c>
      <c r="U10" s="4">
        <v>83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44684</v>
      </c>
      <c r="G11" s="6">
        <v>44685</v>
      </c>
      <c r="H11" s="4">
        <v>1</v>
      </c>
      <c r="I11" s="4">
        <v>1</v>
      </c>
      <c r="J11" s="4">
        <v>1</v>
      </c>
      <c r="K11" s="4" t="s">
        <v>30</v>
      </c>
      <c r="L11" s="4">
        <v>138</v>
      </c>
      <c r="M11" s="4">
        <v>138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44684</v>
      </c>
      <c r="S11" s="6">
        <v>44700</v>
      </c>
      <c r="T11" s="4" t="s">
        <v>34</v>
      </c>
      <c r="U11" s="4">
        <v>138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44684</v>
      </c>
      <c r="G12" s="6">
        <v>44685</v>
      </c>
      <c r="H12" s="4">
        <v>1</v>
      </c>
      <c r="I12" s="4">
        <v>1</v>
      </c>
      <c r="J12" s="4">
        <v>1</v>
      </c>
      <c r="K12" s="4" t="s">
        <v>30</v>
      </c>
      <c r="L12" s="4">
        <v>131</v>
      </c>
      <c r="M12" s="4">
        <v>131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44684</v>
      </c>
      <c r="S12" s="6">
        <v>44700</v>
      </c>
      <c r="T12" s="4" t="s">
        <v>34</v>
      </c>
      <c r="U12" s="4">
        <v>131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44684</v>
      </c>
      <c r="G13" s="6">
        <v>44685</v>
      </c>
      <c r="H13" s="4">
        <v>1</v>
      </c>
      <c r="I13" s="4">
        <v>1</v>
      </c>
      <c r="J13" s="4">
        <v>1</v>
      </c>
      <c r="K13" s="4" t="s">
        <v>30</v>
      </c>
      <c r="L13" s="4">
        <v>235</v>
      </c>
      <c r="M13" s="4">
        <v>235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44684</v>
      </c>
      <c r="S13" s="6">
        <v>44700</v>
      </c>
      <c r="T13" s="4" t="s">
        <v>34</v>
      </c>
      <c r="U13" s="4">
        <v>235</v>
      </c>
      <c r="V13" s="4">
        <v>0</v>
      </c>
      <c r="W13" s="4">
        <v>0</v>
      </c>
      <c r="X13" s="4" t="s">
        <v>41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44684</v>
      </c>
      <c r="G14" s="6">
        <v>44685</v>
      </c>
      <c r="H14" s="4">
        <v>1</v>
      </c>
      <c r="I14" s="4">
        <v>1</v>
      </c>
      <c r="J14" s="4">
        <v>1</v>
      </c>
      <c r="K14" s="4" t="s">
        <v>30</v>
      </c>
      <c r="L14" s="4">
        <v>76</v>
      </c>
      <c r="M14" s="4">
        <v>76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44684</v>
      </c>
      <c r="S14" s="6">
        <v>44700</v>
      </c>
      <c r="T14" s="4" t="s">
        <v>34</v>
      </c>
      <c r="U14" s="4">
        <v>76</v>
      </c>
      <c r="V14" s="4">
        <v>0</v>
      </c>
      <c r="W14" s="4">
        <v>0</v>
      </c>
      <c r="X14" s="4" t="s">
        <v>41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44684</v>
      </c>
      <c r="G15" s="6">
        <v>44685</v>
      </c>
      <c r="H15" s="4">
        <v>1</v>
      </c>
      <c r="I15" s="4">
        <v>1</v>
      </c>
      <c r="J15" s="4">
        <v>1</v>
      </c>
      <c r="K15" s="4" t="s">
        <v>30</v>
      </c>
      <c r="L15" s="4">
        <v>79</v>
      </c>
      <c r="M15" s="4">
        <v>79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44684</v>
      </c>
      <c r="S15" s="6">
        <v>44700</v>
      </c>
      <c r="T15" s="4" t="s">
        <v>34</v>
      </c>
      <c r="U15" s="4">
        <v>79</v>
      </c>
      <c r="V15" s="4">
        <v>0</v>
      </c>
      <c r="W15" s="4">
        <v>0</v>
      </c>
      <c r="X15" s="4" t="s">
        <v>41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44684</v>
      </c>
      <c r="G16" s="6">
        <v>44685</v>
      </c>
      <c r="H16" s="4">
        <v>1</v>
      </c>
      <c r="I16" s="4">
        <v>1</v>
      </c>
      <c r="J16" s="4">
        <v>1</v>
      </c>
      <c r="K16" s="4" t="s">
        <v>30</v>
      </c>
      <c r="L16" s="4">
        <v>268</v>
      </c>
      <c r="M16" s="4">
        <v>268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44684</v>
      </c>
      <c r="S16" s="6">
        <v>44700</v>
      </c>
      <c r="T16" s="4" t="s">
        <v>34</v>
      </c>
      <c r="U16" s="4">
        <v>268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85</v>
      </c>
      <c r="B17" s="4" t="s">
        <v>26</v>
      </c>
      <c r="C17" s="4" t="s">
        <v>97</v>
      </c>
      <c r="D17" s="4" t="s">
        <v>86</v>
      </c>
      <c r="E17" s="4" t="s">
        <v>87</v>
      </c>
      <c r="F17" s="6">
        <v>44684</v>
      </c>
      <c r="G17" s="6">
        <v>44685</v>
      </c>
      <c r="H17" s="4">
        <v>1</v>
      </c>
      <c r="I17" s="4">
        <v>1</v>
      </c>
      <c r="J17" s="4">
        <v>1</v>
      </c>
      <c r="K17" s="4" t="s">
        <v>30</v>
      </c>
      <c r="L17" s="4">
        <v>-76</v>
      </c>
      <c r="M17" s="4">
        <v>-76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44684</v>
      </c>
      <c r="S17" s="6">
        <v>44700</v>
      </c>
      <c r="T17" s="4" t="s">
        <v>34</v>
      </c>
      <c r="U17" s="4">
        <v>-76</v>
      </c>
      <c r="V17" s="4">
        <v>0</v>
      </c>
      <c r="W17" s="4">
        <v>0</v>
      </c>
      <c r="X17" s="4" t="s">
        <v>41</v>
      </c>
      <c r="Y17" s="4" t="s">
        <v>89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29</v>
      </c>
      <c r="F18" s="6">
        <v>44684</v>
      </c>
      <c r="G18" s="6">
        <v>44685</v>
      </c>
      <c r="H18" s="4">
        <v>1</v>
      </c>
      <c r="I18" s="4">
        <v>1</v>
      </c>
      <c r="J18" s="4">
        <v>1</v>
      </c>
      <c r="K18" s="4" t="s">
        <v>30</v>
      </c>
      <c r="L18" s="4">
        <v>170</v>
      </c>
      <c r="M18" s="4">
        <v>170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44684</v>
      </c>
      <c r="S18" s="6">
        <v>44700</v>
      </c>
      <c r="T18" s="4" t="s">
        <v>34</v>
      </c>
      <c r="U18" s="4">
        <v>170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44684</v>
      </c>
      <c r="G19" s="6">
        <v>44685</v>
      </c>
      <c r="H19" s="4">
        <v>1</v>
      </c>
      <c r="I19" s="4">
        <v>1</v>
      </c>
      <c r="J19" s="4">
        <v>1</v>
      </c>
      <c r="K19" s="4" t="s">
        <v>30</v>
      </c>
      <c r="L19" s="4">
        <v>123</v>
      </c>
      <c r="M19" s="4">
        <v>123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44684</v>
      </c>
      <c r="S19" s="6">
        <v>44700</v>
      </c>
      <c r="T19" s="4" t="s">
        <v>34</v>
      </c>
      <c r="U19" s="4">
        <v>123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29</v>
      </c>
      <c r="F20" s="6">
        <v>44684</v>
      </c>
      <c r="G20" s="6">
        <v>44685</v>
      </c>
      <c r="H20" s="4">
        <v>1</v>
      </c>
      <c r="I20" s="4">
        <v>1</v>
      </c>
      <c r="J20" s="4">
        <v>1</v>
      </c>
      <c r="K20" s="4" t="s">
        <v>30</v>
      </c>
      <c r="L20" s="4">
        <v>86</v>
      </c>
      <c r="M20" s="4">
        <v>86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44684</v>
      </c>
      <c r="S20" s="6">
        <v>44700</v>
      </c>
      <c r="T20" s="4" t="s">
        <v>34</v>
      </c>
      <c r="U20" s="4">
        <v>86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91</v>
      </c>
      <c r="E21" s="4" t="s">
        <v>92</v>
      </c>
      <c r="F21" s="6">
        <v>44684</v>
      </c>
      <c r="G21" s="6">
        <v>44685</v>
      </c>
      <c r="H21" s="4">
        <v>1</v>
      </c>
      <c r="I21" s="4">
        <v>1</v>
      </c>
      <c r="J21" s="4">
        <v>1</v>
      </c>
      <c r="K21" s="4" t="s">
        <v>30</v>
      </c>
      <c r="L21" s="4">
        <v>79</v>
      </c>
      <c r="M21" s="4">
        <v>79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44684</v>
      </c>
      <c r="S21" s="6">
        <v>44700</v>
      </c>
      <c r="T21" s="4" t="s">
        <v>34</v>
      </c>
      <c r="U21" s="4">
        <v>79</v>
      </c>
      <c r="V21" s="4">
        <v>0</v>
      </c>
      <c r="W21" s="4">
        <v>0</v>
      </c>
      <c r="X21" s="4" t="s">
        <v>41</v>
      </c>
      <c r="Y21" s="4" t="s">
        <v>110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44684</v>
      </c>
      <c r="G22" s="6">
        <v>44685</v>
      </c>
      <c r="H22" s="4">
        <v>1</v>
      </c>
      <c r="I22" s="4">
        <v>1</v>
      </c>
      <c r="J22" s="4">
        <v>1</v>
      </c>
      <c r="K22" s="4" t="s">
        <v>30</v>
      </c>
      <c r="L22" s="4">
        <v>267</v>
      </c>
      <c r="M22" s="4">
        <v>267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44684</v>
      </c>
      <c r="S22" s="6">
        <v>44700</v>
      </c>
      <c r="T22" s="4" t="s">
        <v>34</v>
      </c>
      <c r="U22" s="4">
        <v>267</v>
      </c>
      <c r="V22" s="4">
        <v>0</v>
      </c>
      <c r="W22" s="4">
        <v>0</v>
      </c>
      <c r="X22" s="4" t="s">
        <v>115</v>
      </c>
      <c r="Y22" s="4" t="s">
        <v>41</v>
      </c>
    </row>
    <row r="23" s="4" customFormat="1" spans="1:25">
      <c r="A23" s="4" t="s">
        <v>90</v>
      </c>
      <c r="B23" s="4" t="s">
        <v>26</v>
      </c>
      <c r="C23" s="4" t="s">
        <v>97</v>
      </c>
      <c r="D23" s="4" t="s">
        <v>91</v>
      </c>
      <c r="E23" s="4" t="s">
        <v>92</v>
      </c>
      <c r="F23" s="6">
        <v>44684</v>
      </c>
      <c r="G23" s="6">
        <v>44685</v>
      </c>
      <c r="H23" s="4">
        <v>1</v>
      </c>
      <c r="I23" s="4">
        <v>1</v>
      </c>
      <c r="J23" s="4">
        <v>1</v>
      </c>
      <c r="K23" s="4" t="s">
        <v>30</v>
      </c>
      <c r="L23" s="4">
        <v>-79</v>
      </c>
      <c r="M23" s="4">
        <v>-79</v>
      </c>
      <c r="N23" s="4" t="s">
        <v>93</v>
      </c>
      <c r="O23" s="4" t="s">
        <v>32</v>
      </c>
      <c r="P23" s="4" t="s">
        <v>33</v>
      </c>
      <c r="Q23" s="4">
        <v>0</v>
      </c>
      <c r="R23" s="7">
        <v>44684</v>
      </c>
      <c r="S23" s="6">
        <v>44700</v>
      </c>
      <c r="T23" s="4" t="s">
        <v>34</v>
      </c>
      <c r="U23" s="4">
        <v>-79</v>
      </c>
      <c r="V23" s="4">
        <v>0</v>
      </c>
      <c r="W23" s="4">
        <v>0</v>
      </c>
      <c r="X23" s="4" t="s">
        <v>41</v>
      </c>
      <c r="Y23" s="4" t="s">
        <v>94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44684</v>
      </c>
      <c r="G24" s="6">
        <v>44685</v>
      </c>
      <c r="H24" s="4">
        <v>1</v>
      </c>
      <c r="I24" s="4">
        <v>1</v>
      </c>
      <c r="J24" s="4">
        <v>1</v>
      </c>
      <c r="K24" s="4" t="s">
        <v>30</v>
      </c>
      <c r="L24" s="4">
        <v>152</v>
      </c>
      <c r="M24" s="4">
        <v>152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44684</v>
      </c>
      <c r="S24" s="6">
        <v>44700</v>
      </c>
      <c r="T24" s="4" t="s">
        <v>34</v>
      </c>
      <c r="U24" s="4">
        <v>152</v>
      </c>
      <c r="V24" s="4">
        <v>0</v>
      </c>
      <c r="W24" s="4">
        <v>0</v>
      </c>
      <c r="X24" s="4" t="s">
        <v>120</v>
      </c>
      <c r="Y24" s="4" t="s">
        <v>41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44684</v>
      </c>
      <c r="G25" s="6">
        <v>44685</v>
      </c>
      <c r="H25" s="4">
        <v>1</v>
      </c>
      <c r="I25" s="4">
        <v>1</v>
      </c>
      <c r="J25" s="4">
        <v>1</v>
      </c>
      <c r="K25" s="4" t="s">
        <v>30</v>
      </c>
      <c r="L25" s="4">
        <v>175</v>
      </c>
      <c r="M25" s="4">
        <v>175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44684</v>
      </c>
      <c r="S25" s="6">
        <v>44700</v>
      </c>
      <c r="T25" s="4" t="s">
        <v>34</v>
      </c>
      <c r="U25" s="4">
        <v>175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44684</v>
      </c>
      <c r="G26" s="6">
        <v>44685</v>
      </c>
      <c r="H26" s="4">
        <v>1</v>
      </c>
      <c r="I26" s="4">
        <v>1</v>
      </c>
      <c r="J26" s="4">
        <v>1</v>
      </c>
      <c r="K26" s="4" t="s">
        <v>30</v>
      </c>
      <c r="L26" s="4">
        <v>120</v>
      </c>
      <c r="M26" s="4">
        <v>120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44684</v>
      </c>
      <c r="S26" s="6">
        <v>44700</v>
      </c>
      <c r="T26" s="4" t="s">
        <v>34</v>
      </c>
      <c r="U26" s="4">
        <v>120</v>
      </c>
      <c r="V26" s="4">
        <v>0</v>
      </c>
      <c r="W26" s="4">
        <v>0</v>
      </c>
      <c r="X26" s="4" t="s">
        <v>41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44684</v>
      </c>
      <c r="G27" s="6">
        <v>44685</v>
      </c>
      <c r="H27" s="4">
        <v>1</v>
      </c>
      <c r="I27" s="4">
        <v>1</v>
      </c>
      <c r="J27" s="4">
        <v>1</v>
      </c>
      <c r="K27" s="4" t="s">
        <v>30</v>
      </c>
      <c r="L27" s="4">
        <v>99</v>
      </c>
      <c r="M27" s="4">
        <v>99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44684</v>
      </c>
      <c r="S27" s="6">
        <v>44700</v>
      </c>
      <c r="T27" s="4" t="s">
        <v>34</v>
      </c>
      <c r="U27" s="4">
        <v>99</v>
      </c>
      <c r="V27" s="4">
        <v>0</v>
      </c>
      <c r="W27" s="4">
        <v>0</v>
      </c>
      <c r="X27" s="4" t="s">
        <v>41</v>
      </c>
      <c r="Y27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A33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5">
        <v>17855299871</v>
      </c>
      <c r="B2" s="6">
        <v>44682</v>
      </c>
      <c r="C2" s="6">
        <v>44685</v>
      </c>
      <c r="D2" s="4">
        <v>342</v>
      </c>
      <c r="E2" s="4" t="str">
        <f>VLOOKUP(A2,HOP!A:L,12,0)</f>
        <v>342.00</v>
      </c>
      <c r="F2" s="4" t="str">
        <f>VLOOKUP(A2,HOP!A:C,3,0)</f>
        <v>2526793</v>
      </c>
      <c r="G2" s="4">
        <f>D2-E2</f>
        <v>0</v>
      </c>
      <c r="H2" s="4" t="str">
        <f>$H$1&amp;F2</f>
        <v>，2526793</v>
      </c>
      <c r="I2" s="4" t="str">
        <f>VLOOKUP(A2,HOP!A:U,21,0)</f>
        <v>直连</v>
      </c>
    </row>
    <row r="3" s="4" customFormat="1" spans="1:9">
      <c r="A3" s="5">
        <v>17871873211</v>
      </c>
      <c r="B3" s="6">
        <v>44684</v>
      </c>
      <c r="C3" s="6">
        <v>44685</v>
      </c>
      <c r="D3" s="4">
        <v>268</v>
      </c>
      <c r="E3" s="4" t="str">
        <f>VLOOKUP(A3,HOP!A:L,12,0)</f>
        <v>268.00</v>
      </c>
      <c r="F3" s="4" t="str">
        <f>VLOOKUP(A3,HOP!A:C,3,0)</f>
        <v>2531458</v>
      </c>
      <c r="G3" s="4">
        <f t="shared" ref="G3:G25" si="0">D3-E3</f>
        <v>0</v>
      </c>
      <c r="H3" s="4" t="str">
        <f t="shared" ref="H3:H25" si="1">$H$1&amp;F3</f>
        <v>，2531458</v>
      </c>
      <c r="I3" s="4" t="str">
        <f>VLOOKUP(A3,HOP!A:U,21,0)</f>
        <v>直连</v>
      </c>
    </row>
    <row r="4" s="4" customFormat="1" spans="1:9">
      <c r="A4" s="5">
        <v>17876330341</v>
      </c>
      <c r="B4" s="6">
        <v>44684</v>
      </c>
      <c r="C4" s="6">
        <v>44685</v>
      </c>
      <c r="D4" s="4">
        <v>1328</v>
      </c>
      <c r="E4" s="4" t="str">
        <f>VLOOKUP(A4,HOP!A:L,12,0)</f>
        <v>1328.00</v>
      </c>
      <c r="F4" s="4" t="str">
        <f>VLOOKUP(A4,HOP!A:C,3,0)</f>
        <v>2532401</v>
      </c>
      <c r="G4" s="4">
        <f t="shared" si="0"/>
        <v>0</v>
      </c>
      <c r="H4" s="4" t="str">
        <f t="shared" si="1"/>
        <v>，2532401</v>
      </c>
      <c r="I4" s="4" t="str">
        <f>VLOOKUP(A4,HOP!A:U,21,0)</f>
        <v>直连</v>
      </c>
    </row>
    <row r="5" s="4" customFormat="1" spans="1:9">
      <c r="A5" s="5">
        <v>17876617141</v>
      </c>
      <c r="B5" s="6">
        <v>44682</v>
      </c>
      <c r="C5" s="6">
        <v>44685</v>
      </c>
      <c r="D5" s="4">
        <v>282</v>
      </c>
      <c r="E5" s="4" t="str">
        <f>VLOOKUP(A5,HOP!A:L,12,0)</f>
        <v>282.00</v>
      </c>
      <c r="F5" s="4" t="str">
        <f>VLOOKUP(A5,HOP!A:C,3,0)</f>
        <v>2532482</v>
      </c>
      <c r="G5" s="4">
        <f t="shared" si="0"/>
        <v>0</v>
      </c>
      <c r="H5" s="4" t="str">
        <f t="shared" si="1"/>
        <v>，2532482</v>
      </c>
      <c r="I5" s="4" t="str">
        <f>VLOOKUP(A5,HOP!A:U,21,0)</f>
        <v>直连</v>
      </c>
    </row>
    <row r="6" s="4" customFormat="1" spans="1:9">
      <c r="A6" s="5">
        <v>17877540162</v>
      </c>
      <c r="B6" s="6">
        <v>44684</v>
      </c>
      <c r="C6" s="6">
        <v>44685</v>
      </c>
      <c r="D6" s="4">
        <v>140</v>
      </c>
      <c r="E6" s="4" t="str">
        <f>VLOOKUP(A6,HOP!A:L,12,0)</f>
        <v>140.00</v>
      </c>
      <c r="F6" s="4" t="str">
        <f>VLOOKUP(A6,HOP!A:C,3,0)</f>
        <v>2532801</v>
      </c>
      <c r="G6" s="4">
        <f t="shared" si="0"/>
        <v>0</v>
      </c>
      <c r="H6" s="4" t="str">
        <f t="shared" si="1"/>
        <v>，2532801</v>
      </c>
      <c r="I6" s="4" t="str">
        <f>VLOOKUP(A6,HOP!A:U,21,0)</f>
        <v>直连</v>
      </c>
    </row>
    <row r="7" s="4" customFormat="1" spans="1:9">
      <c r="A7" s="5">
        <v>17884297586</v>
      </c>
      <c r="B7" s="6">
        <v>44684</v>
      </c>
      <c r="C7" s="6">
        <v>44685</v>
      </c>
      <c r="D7" s="4">
        <v>102</v>
      </c>
      <c r="E7" s="4" t="str">
        <f>VLOOKUP(A7,HOP!A:L,12,0)</f>
        <v>102.00</v>
      </c>
      <c r="F7" s="4" t="str">
        <f>VLOOKUP(A7,HOP!A:C,3,0)</f>
        <v>2534854</v>
      </c>
      <c r="G7" s="4">
        <f t="shared" si="0"/>
        <v>0</v>
      </c>
      <c r="H7" s="4" t="str">
        <f t="shared" si="1"/>
        <v>，2534854</v>
      </c>
      <c r="I7" s="4" t="str">
        <f>VLOOKUP(A7,HOP!A:U,21,0)</f>
        <v>直连</v>
      </c>
    </row>
    <row r="8" s="4" customFormat="1" spans="1:9">
      <c r="A8" s="5">
        <v>17884520239</v>
      </c>
      <c r="B8" s="6">
        <v>44684</v>
      </c>
      <c r="C8" s="6">
        <v>44685</v>
      </c>
      <c r="D8" s="4">
        <v>124</v>
      </c>
      <c r="E8" s="4" t="str">
        <f>VLOOKUP(A8,HOP!A:L,12,0)</f>
        <v>124.00</v>
      </c>
      <c r="F8" s="4" t="str">
        <f>VLOOKUP(A8,HOP!A:C,3,0)</f>
        <v>2535023</v>
      </c>
      <c r="G8" s="4">
        <f t="shared" si="0"/>
        <v>0</v>
      </c>
      <c r="H8" s="4" t="str">
        <f t="shared" si="1"/>
        <v>，2535023</v>
      </c>
      <c r="I8" s="4" t="str">
        <f>VLOOKUP(A8,HOP!A:U,21,0)</f>
        <v>直连</v>
      </c>
    </row>
    <row r="9" s="4" customFormat="1" spans="1:9">
      <c r="A9" s="5">
        <v>17884573175</v>
      </c>
      <c r="B9" s="6">
        <v>44684</v>
      </c>
      <c r="C9" s="6">
        <v>44685</v>
      </c>
      <c r="D9" s="4">
        <v>83</v>
      </c>
      <c r="E9" s="4" t="str">
        <f>VLOOKUP(A9,HOP!A:L,12,0)</f>
        <v>83.00</v>
      </c>
      <c r="F9" s="4" t="str">
        <f>VLOOKUP(A9,HOP!A:C,3,0)</f>
        <v>2535046</v>
      </c>
      <c r="G9" s="4">
        <f t="shared" si="0"/>
        <v>0</v>
      </c>
      <c r="H9" s="4" t="str">
        <f t="shared" si="1"/>
        <v>，2535046</v>
      </c>
      <c r="I9" s="4" t="str">
        <f>VLOOKUP(A9,HOP!A:U,21,0)</f>
        <v>直连</v>
      </c>
    </row>
    <row r="10" s="4" customFormat="1" spans="1:9">
      <c r="A10" s="5">
        <v>17884708441</v>
      </c>
      <c r="B10" s="6">
        <v>44684</v>
      </c>
      <c r="C10" s="6">
        <v>44685</v>
      </c>
      <c r="D10" s="4">
        <v>83</v>
      </c>
      <c r="E10" s="4" t="str">
        <f>VLOOKUP(A10,HOP!A:L,12,0)</f>
        <v>83.00</v>
      </c>
      <c r="F10" s="4" t="str">
        <f>VLOOKUP(A10,HOP!A:C,3,0)</f>
        <v>2535133</v>
      </c>
      <c r="G10" s="4">
        <f t="shared" si="0"/>
        <v>0</v>
      </c>
      <c r="H10" s="4" t="str">
        <f t="shared" si="1"/>
        <v>，2535133</v>
      </c>
      <c r="I10" s="4" t="str">
        <f>VLOOKUP(A10,HOP!A:U,21,0)</f>
        <v>直连</v>
      </c>
    </row>
    <row r="11" s="4" customFormat="1" spans="1:9">
      <c r="A11" s="5">
        <v>17885111324</v>
      </c>
      <c r="B11" s="6">
        <v>44684</v>
      </c>
      <c r="C11" s="6">
        <v>44685</v>
      </c>
      <c r="D11" s="4">
        <v>138</v>
      </c>
      <c r="E11" s="4" t="str">
        <f>VLOOKUP(A11,HOP!A:L,12,0)</f>
        <v>138.00</v>
      </c>
      <c r="F11" s="4" t="str">
        <f>VLOOKUP(A11,HOP!A:C,3,0)</f>
        <v>2535291</v>
      </c>
      <c r="G11" s="4">
        <f t="shared" si="0"/>
        <v>0</v>
      </c>
      <c r="H11" s="4" t="str">
        <f t="shared" si="1"/>
        <v>，2535291</v>
      </c>
      <c r="I11" s="4" t="str">
        <f>VLOOKUP(A11,HOP!A:U,21,0)</f>
        <v>直连</v>
      </c>
    </row>
    <row r="12" s="4" customFormat="1" spans="1:9">
      <c r="A12" s="5">
        <v>17885304006</v>
      </c>
      <c r="B12" s="6">
        <v>44684</v>
      </c>
      <c r="C12" s="6">
        <v>44685</v>
      </c>
      <c r="D12" s="4">
        <v>131</v>
      </c>
      <c r="E12" s="4" t="str">
        <f>VLOOKUP(A12,HOP!A:L,12,0)</f>
        <v>131.00</v>
      </c>
      <c r="F12" s="4" t="str">
        <f>VLOOKUP(A12,HOP!A:C,3,0)</f>
        <v>2535374</v>
      </c>
      <c r="G12" s="4">
        <f t="shared" si="0"/>
        <v>0</v>
      </c>
      <c r="H12" s="4" t="str">
        <f t="shared" si="1"/>
        <v>，2535374</v>
      </c>
      <c r="I12" s="4" t="str">
        <f>VLOOKUP(A12,HOP!A:U,21,0)</f>
        <v>直连</v>
      </c>
    </row>
    <row r="13" s="4" customFormat="1" spans="1:9">
      <c r="A13" s="5">
        <v>17885428205</v>
      </c>
      <c r="B13" s="6">
        <v>44684</v>
      </c>
      <c r="C13" s="6">
        <v>44685</v>
      </c>
      <c r="D13" s="4">
        <v>235</v>
      </c>
      <c r="E13" s="4" t="str">
        <f>VLOOKUP(A13,HOP!A:L,12,0)</f>
        <v>235.00</v>
      </c>
      <c r="F13" s="4" t="str">
        <f>VLOOKUP(A13,HOP!A:C,3,0)</f>
        <v>2535442</v>
      </c>
      <c r="G13" s="4">
        <f t="shared" si="0"/>
        <v>0</v>
      </c>
      <c r="H13" s="4" t="str">
        <f t="shared" si="1"/>
        <v>，2535442</v>
      </c>
      <c r="I13" s="4" t="str">
        <f>VLOOKUP(A13,HOP!A:U,21,0)</f>
        <v>直连</v>
      </c>
    </row>
    <row r="14" s="4" customFormat="1" hidden="1" spans="1:9">
      <c r="A14" s="5">
        <v>17885555405</v>
      </c>
      <c r="B14" s="6">
        <v>44684</v>
      </c>
      <c r="C14" s="6">
        <v>44685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17885732175</v>
      </c>
      <c r="B15" s="6">
        <v>44684</v>
      </c>
      <c r="C15" s="6">
        <v>44685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17885743343</v>
      </c>
      <c r="B16" s="6">
        <v>44684</v>
      </c>
      <c r="C16" s="6">
        <v>44685</v>
      </c>
      <c r="D16" s="4">
        <v>268</v>
      </c>
      <c r="E16" s="4" t="str">
        <f>VLOOKUP(A16,HOP!A:L,12,0)</f>
        <v>268.00</v>
      </c>
      <c r="F16" s="4" t="str">
        <f>VLOOKUP(A16,HOP!A:C,3,0)</f>
        <v>2535586</v>
      </c>
      <c r="G16" s="4">
        <f t="shared" si="0"/>
        <v>0</v>
      </c>
      <c r="H16" s="4" t="str">
        <f t="shared" si="1"/>
        <v>，2535586</v>
      </c>
      <c r="I16" s="4" t="str">
        <f>VLOOKUP(A16,HOP!A:U,21,0)</f>
        <v>直连</v>
      </c>
    </row>
    <row r="17" s="4" customFormat="1" spans="1:9">
      <c r="A17" s="5">
        <v>17885762540</v>
      </c>
      <c r="B17" s="6">
        <v>44684</v>
      </c>
      <c r="C17" s="6">
        <v>44685</v>
      </c>
      <c r="D17" s="4">
        <v>170</v>
      </c>
      <c r="E17" s="4" t="str">
        <f>VLOOKUP(A17,HOP!A:L,12,0)</f>
        <v>170.00</v>
      </c>
      <c r="F17" s="4" t="str">
        <f>VLOOKUP(A17,HOP!A:C,3,0)</f>
        <v>2535593</v>
      </c>
      <c r="G17" s="4">
        <f t="shared" si="0"/>
        <v>0</v>
      </c>
      <c r="H17" s="4" t="str">
        <f t="shared" si="1"/>
        <v>，2535593</v>
      </c>
      <c r="I17" s="4" t="str">
        <f>VLOOKUP(A17,HOP!A:U,21,0)</f>
        <v>直连</v>
      </c>
    </row>
    <row r="18" s="4" customFormat="1" spans="1:9">
      <c r="A18" s="5">
        <v>17885778341</v>
      </c>
      <c r="B18" s="6">
        <v>44684</v>
      </c>
      <c r="C18" s="6">
        <v>44685</v>
      </c>
      <c r="D18" s="4">
        <v>123</v>
      </c>
      <c r="E18" s="4" t="str">
        <f>VLOOKUP(A18,HOP!A:L,12,0)</f>
        <v>123.00</v>
      </c>
      <c r="F18" s="4" t="str">
        <f>VLOOKUP(A18,HOP!A:C,3,0)</f>
        <v>2535596</v>
      </c>
      <c r="G18" s="4">
        <f t="shared" si="0"/>
        <v>0</v>
      </c>
      <c r="H18" s="4" t="str">
        <f t="shared" si="1"/>
        <v>，2535596</v>
      </c>
      <c r="I18" s="4" t="str">
        <f>VLOOKUP(A18,HOP!A:U,21,0)</f>
        <v>直连</v>
      </c>
    </row>
    <row r="19" s="4" customFormat="1" spans="1:9">
      <c r="A19" s="5">
        <v>17885801599</v>
      </c>
      <c r="B19" s="6">
        <v>44684</v>
      </c>
      <c r="C19" s="6">
        <v>44685</v>
      </c>
      <c r="D19" s="4">
        <v>86</v>
      </c>
      <c r="E19" s="4" t="str">
        <f>VLOOKUP(A19,HOP!A:L,12,0)</f>
        <v>86.00</v>
      </c>
      <c r="F19" s="4" t="str">
        <f>VLOOKUP(A19,HOP!A:C,3,0)</f>
        <v>2535603</v>
      </c>
      <c r="G19" s="4">
        <f t="shared" si="0"/>
        <v>0</v>
      </c>
      <c r="H19" s="4" t="str">
        <f t="shared" si="1"/>
        <v>，2535603</v>
      </c>
      <c r="I19" s="4" t="str">
        <f>VLOOKUP(A19,HOP!A:U,21,0)</f>
        <v>直连</v>
      </c>
    </row>
    <row r="20" s="4" customFormat="1" spans="1:9">
      <c r="A20" s="5">
        <v>17885946806</v>
      </c>
      <c r="B20" s="6">
        <v>44684</v>
      </c>
      <c r="C20" s="6">
        <v>44685</v>
      </c>
      <c r="D20" s="4">
        <v>79</v>
      </c>
      <c r="E20" s="4" t="str">
        <f>VLOOKUP(A20,HOP!A:L,12,0)</f>
        <v>79.00</v>
      </c>
      <c r="F20" s="4" t="str">
        <f>VLOOKUP(A20,HOP!A:C,3,0)</f>
        <v>2535660</v>
      </c>
      <c r="G20" s="4">
        <f t="shared" si="0"/>
        <v>0</v>
      </c>
      <c r="H20" s="4" t="str">
        <f t="shared" si="1"/>
        <v>，2535660</v>
      </c>
      <c r="I20" s="4" t="str">
        <f>VLOOKUP(A20,HOP!A:U,21,0)</f>
        <v>直连</v>
      </c>
    </row>
    <row r="21" s="4" customFormat="1" spans="1:9">
      <c r="A21" s="5">
        <v>17886022482</v>
      </c>
      <c r="B21" s="6">
        <v>44684</v>
      </c>
      <c r="C21" s="6">
        <v>44685</v>
      </c>
      <c r="D21" s="4">
        <v>267</v>
      </c>
      <c r="E21" s="4" t="str">
        <f>VLOOKUP(A21,HOP!A:L,12,0)</f>
        <v>267.00</v>
      </c>
      <c r="F21" s="4" t="str">
        <f>VLOOKUP(A21,HOP!A:C,3,0)</f>
        <v>2535687</v>
      </c>
      <c r="G21" s="4">
        <f t="shared" si="0"/>
        <v>0</v>
      </c>
      <c r="H21" s="4" t="str">
        <f t="shared" si="1"/>
        <v>，2535687</v>
      </c>
      <c r="I21" s="4" t="str">
        <f>VLOOKUP(A21,HOP!A:U,21,0)</f>
        <v>直连</v>
      </c>
    </row>
    <row r="22" s="4" customFormat="1" spans="1:9">
      <c r="A22" s="5">
        <v>17886034253</v>
      </c>
      <c r="B22" s="6">
        <v>44684</v>
      </c>
      <c r="C22" s="6">
        <v>44685</v>
      </c>
      <c r="D22" s="4">
        <v>152</v>
      </c>
      <c r="E22" s="4" t="str">
        <f>VLOOKUP(A22,HOP!A:L,12,0)</f>
        <v>152.00</v>
      </c>
      <c r="F22" s="4" t="str">
        <f>VLOOKUP(A22,HOP!A:C,3,0)</f>
        <v>2535699</v>
      </c>
      <c r="G22" s="4">
        <f t="shared" si="0"/>
        <v>0</v>
      </c>
      <c r="H22" s="4" t="str">
        <f t="shared" si="1"/>
        <v>，2535699</v>
      </c>
      <c r="I22" s="4" t="str">
        <f>VLOOKUP(A22,HOP!A:U,21,0)</f>
        <v>直连</v>
      </c>
    </row>
    <row r="23" s="4" customFormat="1" spans="1:9">
      <c r="A23" s="5">
        <v>17886071138</v>
      </c>
      <c r="B23" s="6">
        <v>44684</v>
      </c>
      <c r="C23" s="6">
        <v>44685</v>
      </c>
      <c r="D23" s="4">
        <v>175</v>
      </c>
      <c r="E23" s="4" t="str">
        <f>VLOOKUP(A23,HOP!A:L,12,0)</f>
        <v>175.00</v>
      </c>
      <c r="F23" s="4" t="str">
        <f>VLOOKUP(A23,HOP!A:C,3,0)</f>
        <v>2535732</v>
      </c>
      <c r="G23" s="4">
        <f t="shared" si="0"/>
        <v>0</v>
      </c>
      <c r="H23" s="4" t="str">
        <f t="shared" si="1"/>
        <v>，2535732</v>
      </c>
      <c r="I23" s="4" t="str">
        <f>VLOOKUP(A23,HOP!A:U,21,0)</f>
        <v>直连</v>
      </c>
    </row>
    <row r="24" s="4" customFormat="1" spans="1:9">
      <c r="A24" s="5">
        <v>17886082415</v>
      </c>
      <c r="B24" s="6">
        <v>44684</v>
      </c>
      <c r="C24" s="6">
        <v>44685</v>
      </c>
      <c r="D24" s="4">
        <v>120</v>
      </c>
      <c r="E24" s="4" t="str">
        <f>VLOOKUP(A24,HOP!A:L,12,0)</f>
        <v>120.00</v>
      </c>
      <c r="F24" s="4" t="str">
        <f>VLOOKUP(A24,HOP!A:C,3,0)</f>
        <v>2535740</v>
      </c>
      <c r="G24" s="4">
        <f t="shared" si="0"/>
        <v>0</v>
      </c>
      <c r="H24" s="4" t="str">
        <f t="shared" si="1"/>
        <v>，2535740</v>
      </c>
      <c r="I24" s="4" t="str">
        <f>VLOOKUP(A24,HOP!A:U,21,0)</f>
        <v>直连</v>
      </c>
    </row>
    <row r="25" s="4" customFormat="1" spans="1:9">
      <c r="A25" s="5">
        <v>17889276168</v>
      </c>
      <c r="B25" s="6">
        <v>44684</v>
      </c>
      <c r="C25" s="6">
        <v>44685</v>
      </c>
      <c r="D25" s="4">
        <v>99</v>
      </c>
      <c r="E25" s="4" t="str">
        <f>VLOOKUP(A25,HOP!A:L,12,0)</f>
        <v>99.00</v>
      </c>
      <c r="F25" s="4" t="str">
        <f>VLOOKUP(A25,HOP!A:C,3,0)</f>
        <v>2535887</v>
      </c>
      <c r="G25" s="4">
        <f t="shared" si="0"/>
        <v>0</v>
      </c>
      <c r="H25" s="4" t="str">
        <f t="shared" si="1"/>
        <v>，2535887</v>
      </c>
      <c r="I25" s="4" t="str">
        <f>VLOOKUP(A25,HOP!A:U,21,0)</f>
        <v>直连</v>
      </c>
    </row>
    <row r="27" spans="4:4">
      <c r="D27" s="4">
        <f>SUM(D2:D26)</f>
        <v>4795</v>
      </c>
    </row>
    <row r="28" spans="4:4">
      <c r="D28" s="4" t="s">
        <v>135</v>
      </c>
    </row>
    <row r="32" spans="1:1">
      <c r="A32" s="4" t="s">
        <v>136</v>
      </c>
    </row>
    <row r="33" spans="1:1">
      <c r="A33" s="4" t="s">
        <v>137</v>
      </c>
    </row>
  </sheetData>
  <autoFilter ref="A1:XFD28">
    <filterColumn colId="3">
      <filters blank="1">
        <filter val="152"/>
        <filter val="4795"/>
        <filter val="99"/>
        <filter val="4795 CNY"/>
        <filter val="120"/>
        <filter val="123"/>
        <filter val="124"/>
        <filter val="267"/>
        <filter val="268"/>
        <filter val="1328"/>
        <filter val="170"/>
        <filter val="131"/>
        <filter val="175"/>
        <filter val="235"/>
        <filter val="138"/>
        <filter val="79"/>
        <filter val="140"/>
        <filter val="102"/>
        <filter val="282"/>
        <filter val="342"/>
        <filter val="83"/>
        <filter val="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13</v>
      </c>
      <c r="F1" s="2" t="s">
        <v>5</v>
      </c>
      <c r="G1" s="2" t="s">
        <v>6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155</v>
      </c>
    </row>
    <row r="2" s="1" customFormat="1" spans="1:21">
      <c r="A2" s="3">
        <v>17889276168</v>
      </c>
      <c r="B2" s="1" t="s">
        <v>156</v>
      </c>
      <c r="C2" s="1" t="s">
        <v>157</v>
      </c>
      <c r="D2" s="1" t="s">
        <v>158</v>
      </c>
      <c r="E2" s="1" t="s">
        <v>133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  <c r="U2" s="1" t="s">
        <v>170</v>
      </c>
    </row>
    <row r="3" s="1" customFormat="1" spans="1:21">
      <c r="A3" s="3">
        <v>17886082415</v>
      </c>
      <c r="B3" s="1" t="s">
        <v>156</v>
      </c>
      <c r="C3" s="1" t="s">
        <v>171</v>
      </c>
      <c r="D3" s="1" t="s">
        <v>172</v>
      </c>
      <c r="E3" s="1" t="s">
        <v>128</v>
      </c>
      <c r="F3" s="1" t="s">
        <v>156</v>
      </c>
      <c r="G3" s="1" t="s">
        <v>159</v>
      </c>
      <c r="H3" s="1" t="s">
        <v>160</v>
      </c>
      <c r="I3" s="1" t="s">
        <v>173</v>
      </c>
      <c r="J3" s="1" t="s">
        <v>162</v>
      </c>
      <c r="K3" s="1" t="s">
        <v>173</v>
      </c>
      <c r="L3" s="1" t="s">
        <v>173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174</v>
      </c>
      <c r="S3" s="1" t="s">
        <v>168</v>
      </c>
      <c r="T3" s="1" t="s">
        <v>169</v>
      </c>
      <c r="U3" s="1" t="s">
        <v>170</v>
      </c>
    </row>
    <row r="4" s="1" customFormat="1" spans="1:21">
      <c r="A4" s="3">
        <v>17886071138</v>
      </c>
      <c r="B4" s="1" t="s">
        <v>156</v>
      </c>
      <c r="C4" s="1" t="s">
        <v>175</v>
      </c>
      <c r="D4" s="1" t="s">
        <v>176</v>
      </c>
      <c r="E4" s="1" t="s">
        <v>177</v>
      </c>
      <c r="F4" s="1" t="s">
        <v>156</v>
      </c>
      <c r="G4" s="1" t="s">
        <v>159</v>
      </c>
      <c r="H4" s="1" t="s">
        <v>160</v>
      </c>
      <c r="I4" s="1" t="s">
        <v>178</v>
      </c>
      <c r="J4" s="1" t="s">
        <v>162</v>
      </c>
      <c r="K4" s="1" t="s">
        <v>178</v>
      </c>
      <c r="L4" s="1" t="s">
        <v>178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179</v>
      </c>
      <c r="S4" s="1" t="s">
        <v>168</v>
      </c>
      <c r="T4" s="1" t="s">
        <v>169</v>
      </c>
      <c r="U4" s="1" t="s">
        <v>170</v>
      </c>
    </row>
    <row r="5" s="1" customFormat="1" spans="1:21">
      <c r="A5" s="3">
        <v>17886034253</v>
      </c>
      <c r="B5" s="1" t="s">
        <v>156</v>
      </c>
      <c r="C5" s="1" t="s">
        <v>180</v>
      </c>
      <c r="D5" s="1" t="s">
        <v>181</v>
      </c>
      <c r="E5" s="1" t="s">
        <v>119</v>
      </c>
      <c r="F5" s="1" t="s">
        <v>156</v>
      </c>
      <c r="G5" s="1" t="s">
        <v>159</v>
      </c>
      <c r="H5" s="1" t="s">
        <v>160</v>
      </c>
      <c r="I5" s="1" t="s">
        <v>182</v>
      </c>
      <c r="J5" s="1" t="s">
        <v>162</v>
      </c>
      <c r="K5" s="1" t="s">
        <v>182</v>
      </c>
      <c r="L5" s="1" t="s">
        <v>182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183</v>
      </c>
      <c r="S5" s="1" t="s">
        <v>168</v>
      </c>
      <c r="T5" s="1" t="s">
        <v>169</v>
      </c>
      <c r="U5" s="1" t="s">
        <v>170</v>
      </c>
    </row>
    <row r="6" s="1" customFormat="1" spans="1:21">
      <c r="A6" s="3">
        <v>17886022482</v>
      </c>
      <c r="B6" s="1" t="s">
        <v>156</v>
      </c>
      <c r="C6" s="1" t="s">
        <v>184</v>
      </c>
      <c r="D6" s="1" t="s">
        <v>185</v>
      </c>
      <c r="E6" s="1" t="s">
        <v>114</v>
      </c>
      <c r="F6" s="1" t="s">
        <v>156</v>
      </c>
      <c r="G6" s="1" t="s">
        <v>159</v>
      </c>
      <c r="H6" s="1" t="s">
        <v>160</v>
      </c>
      <c r="I6" s="1" t="s">
        <v>186</v>
      </c>
      <c r="J6" s="1" t="s">
        <v>162</v>
      </c>
      <c r="K6" s="1" t="s">
        <v>186</v>
      </c>
      <c r="L6" s="1" t="s">
        <v>186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187</v>
      </c>
      <c r="S6" s="1" t="s">
        <v>168</v>
      </c>
      <c r="T6" s="1" t="s">
        <v>169</v>
      </c>
      <c r="U6" s="1" t="s">
        <v>170</v>
      </c>
    </row>
    <row r="7" s="1" customFormat="1" spans="1:21">
      <c r="A7" s="3">
        <v>17885946806</v>
      </c>
      <c r="B7" s="1" t="s">
        <v>156</v>
      </c>
      <c r="C7" s="1" t="s">
        <v>188</v>
      </c>
      <c r="D7" s="1" t="s">
        <v>189</v>
      </c>
      <c r="E7" s="1" t="s">
        <v>109</v>
      </c>
      <c r="F7" s="1" t="s">
        <v>156</v>
      </c>
      <c r="G7" s="1" t="s">
        <v>159</v>
      </c>
      <c r="H7" s="1" t="s">
        <v>160</v>
      </c>
      <c r="I7" s="1" t="s">
        <v>190</v>
      </c>
      <c r="J7" s="1" t="s">
        <v>162</v>
      </c>
      <c r="K7" s="1" t="s">
        <v>190</v>
      </c>
      <c r="L7" s="1" t="s">
        <v>190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191</v>
      </c>
      <c r="S7" s="1" t="s">
        <v>168</v>
      </c>
      <c r="T7" s="1" t="s">
        <v>169</v>
      </c>
      <c r="U7" s="1" t="s">
        <v>170</v>
      </c>
    </row>
    <row r="8" s="1" customFormat="1" spans="1:21">
      <c r="A8" s="3">
        <v>17885801599</v>
      </c>
      <c r="B8" s="1" t="s">
        <v>156</v>
      </c>
      <c r="C8" s="1" t="s">
        <v>192</v>
      </c>
      <c r="D8" s="1" t="s">
        <v>193</v>
      </c>
      <c r="E8" s="1" t="s">
        <v>107</v>
      </c>
      <c r="F8" s="1" t="s">
        <v>156</v>
      </c>
      <c r="G8" s="1" t="s">
        <v>159</v>
      </c>
      <c r="H8" s="1" t="s">
        <v>160</v>
      </c>
      <c r="I8" s="1" t="s">
        <v>194</v>
      </c>
      <c r="J8" s="1" t="s">
        <v>162</v>
      </c>
      <c r="K8" s="1" t="s">
        <v>194</v>
      </c>
      <c r="L8" s="1" t="s">
        <v>194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166</v>
      </c>
      <c r="R8" s="1" t="s">
        <v>195</v>
      </c>
      <c r="S8" s="1" t="s">
        <v>168</v>
      </c>
      <c r="T8" s="1" t="s">
        <v>169</v>
      </c>
      <c r="U8" s="1" t="s">
        <v>170</v>
      </c>
    </row>
    <row r="9" s="1" customFormat="1" spans="1:21">
      <c r="A9" s="3">
        <v>17885778341</v>
      </c>
      <c r="B9" s="1" t="s">
        <v>156</v>
      </c>
      <c r="C9" s="1" t="s">
        <v>196</v>
      </c>
      <c r="D9" s="1" t="s">
        <v>197</v>
      </c>
      <c r="E9" s="1" t="s">
        <v>104</v>
      </c>
      <c r="F9" s="1" t="s">
        <v>156</v>
      </c>
      <c r="G9" s="1" t="s">
        <v>159</v>
      </c>
      <c r="H9" s="1" t="s">
        <v>160</v>
      </c>
      <c r="I9" s="1" t="s">
        <v>198</v>
      </c>
      <c r="J9" s="1" t="s">
        <v>162</v>
      </c>
      <c r="K9" s="1" t="s">
        <v>198</v>
      </c>
      <c r="L9" s="1" t="s">
        <v>198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166</v>
      </c>
      <c r="R9" s="1" t="s">
        <v>199</v>
      </c>
      <c r="S9" s="1" t="s">
        <v>168</v>
      </c>
      <c r="T9" s="1" t="s">
        <v>169</v>
      </c>
      <c r="U9" s="1" t="s">
        <v>170</v>
      </c>
    </row>
    <row r="10" s="1" customFormat="1" spans="1:21">
      <c r="A10" s="3">
        <v>17885762540</v>
      </c>
      <c r="B10" s="1" t="s">
        <v>156</v>
      </c>
      <c r="C10" s="1" t="s">
        <v>200</v>
      </c>
      <c r="D10" s="1" t="s">
        <v>201</v>
      </c>
      <c r="E10" s="1" t="s">
        <v>100</v>
      </c>
      <c r="F10" s="1" t="s">
        <v>156</v>
      </c>
      <c r="G10" s="1" t="s">
        <v>159</v>
      </c>
      <c r="H10" s="1" t="s">
        <v>160</v>
      </c>
      <c r="I10" s="1" t="s">
        <v>202</v>
      </c>
      <c r="J10" s="1" t="s">
        <v>162</v>
      </c>
      <c r="K10" s="1" t="s">
        <v>202</v>
      </c>
      <c r="L10" s="1" t="s">
        <v>202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203</v>
      </c>
      <c r="S10" s="1" t="s">
        <v>168</v>
      </c>
      <c r="T10" s="1" t="s">
        <v>169</v>
      </c>
      <c r="U10" s="1" t="s">
        <v>170</v>
      </c>
    </row>
    <row r="11" s="1" customFormat="1" spans="1:21">
      <c r="A11" s="3">
        <v>17885743343</v>
      </c>
      <c r="B11" s="1" t="s">
        <v>156</v>
      </c>
      <c r="C11" s="1" t="s">
        <v>204</v>
      </c>
      <c r="D11" s="1" t="s">
        <v>205</v>
      </c>
      <c r="E11" s="1" t="s">
        <v>206</v>
      </c>
      <c r="F11" s="1" t="s">
        <v>156</v>
      </c>
      <c r="G11" s="1" t="s">
        <v>159</v>
      </c>
      <c r="H11" s="1" t="s">
        <v>160</v>
      </c>
      <c r="I11" s="1" t="s">
        <v>207</v>
      </c>
      <c r="J11" s="1" t="s">
        <v>162</v>
      </c>
      <c r="K11" s="1" t="s">
        <v>207</v>
      </c>
      <c r="L11" s="1" t="s">
        <v>207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166</v>
      </c>
      <c r="R11" s="1" t="s">
        <v>208</v>
      </c>
      <c r="S11" s="1" t="s">
        <v>168</v>
      </c>
      <c r="T11" s="1" t="s">
        <v>169</v>
      </c>
      <c r="U11" s="1" t="s">
        <v>170</v>
      </c>
    </row>
    <row r="12" s="1" customFormat="1" spans="1:21">
      <c r="A12" s="3">
        <v>17885428205</v>
      </c>
      <c r="B12" s="1" t="s">
        <v>156</v>
      </c>
      <c r="C12" s="1" t="s">
        <v>209</v>
      </c>
      <c r="D12" s="1" t="s">
        <v>210</v>
      </c>
      <c r="E12" s="1" t="s">
        <v>211</v>
      </c>
      <c r="F12" s="1" t="s">
        <v>156</v>
      </c>
      <c r="G12" s="1" t="s">
        <v>159</v>
      </c>
      <c r="H12" s="1" t="s">
        <v>160</v>
      </c>
      <c r="I12" s="1" t="s">
        <v>212</v>
      </c>
      <c r="J12" s="1" t="s">
        <v>162</v>
      </c>
      <c r="K12" s="1" t="s">
        <v>212</v>
      </c>
      <c r="L12" s="1" t="s">
        <v>212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166</v>
      </c>
      <c r="R12" s="1" t="s">
        <v>213</v>
      </c>
      <c r="S12" s="1" t="s">
        <v>168</v>
      </c>
      <c r="T12" s="1" t="s">
        <v>169</v>
      </c>
      <c r="U12" s="1" t="s">
        <v>170</v>
      </c>
    </row>
    <row r="13" s="1" customFormat="1" spans="1:21">
      <c r="A13" s="3">
        <v>17885304006</v>
      </c>
      <c r="B13" s="1" t="s">
        <v>156</v>
      </c>
      <c r="C13" s="1" t="s">
        <v>214</v>
      </c>
      <c r="D13" s="1" t="s">
        <v>215</v>
      </c>
      <c r="E13" s="1" t="s">
        <v>79</v>
      </c>
      <c r="F13" s="1" t="s">
        <v>156</v>
      </c>
      <c r="G13" s="1" t="s">
        <v>159</v>
      </c>
      <c r="H13" s="1" t="s">
        <v>160</v>
      </c>
      <c r="I13" s="1" t="s">
        <v>216</v>
      </c>
      <c r="J13" s="1" t="s">
        <v>162</v>
      </c>
      <c r="K13" s="1" t="s">
        <v>216</v>
      </c>
      <c r="L13" s="1" t="s">
        <v>216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166</v>
      </c>
      <c r="R13" s="1" t="s">
        <v>217</v>
      </c>
      <c r="S13" s="1" t="s">
        <v>168</v>
      </c>
      <c r="T13" s="1" t="s">
        <v>169</v>
      </c>
      <c r="U13" s="1" t="s">
        <v>170</v>
      </c>
    </row>
    <row r="14" s="1" customFormat="1" spans="1:21">
      <c r="A14" s="3">
        <v>17885111324</v>
      </c>
      <c r="B14" s="1" t="s">
        <v>156</v>
      </c>
      <c r="C14" s="1" t="s">
        <v>218</v>
      </c>
      <c r="D14" s="1" t="s">
        <v>219</v>
      </c>
      <c r="E14" s="1" t="s">
        <v>75</v>
      </c>
      <c r="F14" s="1" t="s">
        <v>156</v>
      </c>
      <c r="G14" s="1" t="s">
        <v>159</v>
      </c>
      <c r="H14" s="1" t="s">
        <v>160</v>
      </c>
      <c r="I14" s="1" t="s">
        <v>220</v>
      </c>
      <c r="J14" s="1" t="s">
        <v>162</v>
      </c>
      <c r="K14" s="1" t="s">
        <v>220</v>
      </c>
      <c r="L14" s="1" t="s">
        <v>220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166</v>
      </c>
      <c r="R14" s="1" t="s">
        <v>221</v>
      </c>
      <c r="S14" s="1" t="s">
        <v>168</v>
      </c>
      <c r="T14" s="1" t="s">
        <v>169</v>
      </c>
      <c r="U14" s="1" t="s">
        <v>170</v>
      </c>
    </row>
    <row r="15" s="1" customFormat="1" spans="1:21">
      <c r="A15" s="3">
        <v>17884708441</v>
      </c>
      <c r="B15" s="1" t="s">
        <v>156</v>
      </c>
      <c r="C15" s="1" t="s">
        <v>222</v>
      </c>
      <c r="D15" s="1" t="s">
        <v>223</v>
      </c>
      <c r="E15" s="1" t="s">
        <v>71</v>
      </c>
      <c r="F15" s="1" t="s">
        <v>156</v>
      </c>
      <c r="G15" s="1" t="s">
        <v>159</v>
      </c>
      <c r="H15" s="1" t="s">
        <v>160</v>
      </c>
      <c r="I15" s="1" t="s">
        <v>224</v>
      </c>
      <c r="J15" s="1" t="s">
        <v>162</v>
      </c>
      <c r="K15" s="1" t="s">
        <v>224</v>
      </c>
      <c r="L15" s="1" t="s">
        <v>224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166</v>
      </c>
      <c r="R15" s="1" t="s">
        <v>225</v>
      </c>
      <c r="S15" s="1" t="s">
        <v>168</v>
      </c>
      <c r="T15" s="1" t="s">
        <v>169</v>
      </c>
      <c r="U15" s="1" t="s">
        <v>170</v>
      </c>
    </row>
    <row r="16" s="1" customFormat="1" spans="1:21">
      <c r="A16" s="3">
        <v>17884573175</v>
      </c>
      <c r="B16" s="1" t="s">
        <v>156</v>
      </c>
      <c r="C16" s="1" t="s">
        <v>226</v>
      </c>
      <c r="D16" s="1" t="s">
        <v>227</v>
      </c>
      <c r="E16" s="1" t="s">
        <v>66</v>
      </c>
      <c r="F16" s="1" t="s">
        <v>156</v>
      </c>
      <c r="G16" s="1" t="s">
        <v>159</v>
      </c>
      <c r="H16" s="1" t="s">
        <v>160</v>
      </c>
      <c r="I16" s="1" t="s">
        <v>224</v>
      </c>
      <c r="J16" s="1" t="s">
        <v>162</v>
      </c>
      <c r="K16" s="1" t="s">
        <v>224</v>
      </c>
      <c r="L16" s="1" t="s">
        <v>224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166</v>
      </c>
      <c r="R16" s="1" t="s">
        <v>228</v>
      </c>
      <c r="S16" s="1" t="s">
        <v>168</v>
      </c>
      <c r="T16" s="1" t="s">
        <v>169</v>
      </c>
      <c r="U16" s="1" t="s">
        <v>170</v>
      </c>
    </row>
    <row r="17" s="1" customFormat="1" spans="1:21">
      <c r="A17" s="3">
        <v>17884520239</v>
      </c>
      <c r="B17" s="1" t="s">
        <v>156</v>
      </c>
      <c r="C17" s="1" t="s">
        <v>229</v>
      </c>
      <c r="D17" s="1" t="s">
        <v>230</v>
      </c>
      <c r="E17" s="1" t="s">
        <v>62</v>
      </c>
      <c r="F17" s="1" t="s">
        <v>156</v>
      </c>
      <c r="G17" s="1" t="s">
        <v>159</v>
      </c>
      <c r="H17" s="1" t="s">
        <v>160</v>
      </c>
      <c r="I17" s="1" t="s">
        <v>231</v>
      </c>
      <c r="J17" s="1" t="s">
        <v>162</v>
      </c>
      <c r="K17" s="1" t="s">
        <v>231</v>
      </c>
      <c r="L17" s="1" t="s">
        <v>231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166</v>
      </c>
      <c r="R17" s="1" t="s">
        <v>232</v>
      </c>
      <c r="S17" s="1" t="s">
        <v>168</v>
      </c>
      <c r="T17" s="1" t="s">
        <v>169</v>
      </c>
      <c r="U17" s="1" t="s">
        <v>170</v>
      </c>
    </row>
    <row r="18" s="1" customFormat="1" spans="1:21">
      <c r="A18" s="3">
        <v>17884297586</v>
      </c>
      <c r="B18" s="1" t="s">
        <v>156</v>
      </c>
      <c r="C18" s="1" t="s">
        <v>233</v>
      </c>
      <c r="D18" s="1" t="s">
        <v>234</v>
      </c>
      <c r="E18" s="1" t="s">
        <v>58</v>
      </c>
      <c r="F18" s="1" t="s">
        <v>156</v>
      </c>
      <c r="G18" s="1" t="s">
        <v>159</v>
      </c>
      <c r="H18" s="1" t="s">
        <v>160</v>
      </c>
      <c r="I18" s="1" t="s">
        <v>235</v>
      </c>
      <c r="J18" s="1" t="s">
        <v>162</v>
      </c>
      <c r="K18" s="1" t="s">
        <v>235</v>
      </c>
      <c r="L18" s="1" t="s">
        <v>235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166</v>
      </c>
      <c r="R18" s="1" t="s">
        <v>236</v>
      </c>
      <c r="S18" s="1" t="s">
        <v>168</v>
      </c>
      <c r="T18" s="1" t="s">
        <v>169</v>
      </c>
      <c r="U18" s="1" t="s">
        <v>170</v>
      </c>
    </row>
    <row r="19" s="1" customFormat="1" spans="1:21">
      <c r="A19" s="3">
        <v>17877540162</v>
      </c>
      <c r="B19" s="1" t="s">
        <v>237</v>
      </c>
      <c r="C19" s="1" t="s">
        <v>238</v>
      </c>
      <c r="D19" s="1" t="s">
        <v>239</v>
      </c>
      <c r="E19" s="1" t="s">
        <v>54</v>
      </c>
      <c r="F19" s="1" t="s">
        <v>156</v>
      </c>
      <c r="G19" s="1" t="s">
        <v>159</v>
      </c>
      <c r="H19" s="1" t="s">
        <v>160</v>
      </c>
      <c r="I19" s="1" t="s">
        <v>240</v>
      </c>
      <c r="J19" s="1" t="s">
        <v>162</v>
      </c>
      <c r="K19" s="1" t="s">
        <v>240</v>
      </c>
      <c r="L19" s="1" t="s">
        <v>240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166</v>
      </c>
      <c r="R19" s="1" t="s">
        <v>241</v>
      </c>
      <c r="S19" s="1" t="s">
        <v>168</v>
      </c>
      <c r="T19" s="1" t="s">
        <v>169</v>
      </c>
      <c r="U19" s="1" t="s">
        <v>170</v>
      </c>
    </row>
    <row r="20" s="1" customFormat="1" spans="1:21">
      <c r="A20" s="3">
        <v>17876617141</v>
      </c>
      <c r="B20" s="1" t="s">
        <v>237</v>
      </c>
      <c r="C20" s="1" t="s">
        <v>242</v>
      </c>
      <c r="D20" s="1" t="s">
        <v>243</v>
      </c>
      <c r="E20" s="1" t="s">
        <v>50</v>
      </c>
      <c r="F20" s="1" t="s">
        <v>237</v>
      </c>
      <c r="G20" s="1" t="s">
        <v>159</v>
      </c>
      <c r="H20" s="1" t="s">
        <v>160</v>
      </c>
      <c r="I20" s="1" t="s">
        <v>244</v>
      </c>
      <c r="J20" s="1" t="s">
        <v>162</v>
      </c>
      <c r="K20" s="1" t="s">
        <v>244</v>
      </c>
      <c r="L20" s="1" t="s">
        <v>244</v>
      </c>
      <c r="M20" s="1" t="s">
        <v>163</v>
      </c>
      <c r="N20" s="1" t="s">
        <v>163</v>
      </c>
      <c r="O20" s="1" t="s">
        <v>164</v>
      </c>
      <c r="P20" s="1" t="s">
        <v>165</v>
      </c>
      <c r="Q20" s="1" t="s">
        <v>166</v>
      </c>
      <c r="R20" s="1" t="s">
        <v>245</v>
      </c>
      <c r="S20" s="1" t="s">
        <v>168</v>
      </c>
      <c r="T20" s="1" t="s">
        <v>169</v>
      </c>
      <c r="U20" s="1" t="s">
        <v>170</v>
      </c>
    </row>
    <row r="21" s="1" customFormat="1" spans="1:21">
      <c r="A21" s="3">
        <v>17876330341</v>
      </c>
      <c r="B21" s="1" t="s">
        <v>237</v>
      </c>
      <c r="C21" s="1" t="s">
        <v>246</v>
      </c>
      <c r="D21" s="1" t="s">
        <v>247</v>
      </c>
      <c r="E21" s="1" t="s">
        <v>248</v>
      </c>
      <c r="F21" s="1" t="s">
        <v>156</v>
      </c>
      <c r="G21" s="1" t="s">
        <v>159</v>
      </c>
      <c r="H21" s="1" t="s">
        <v>160</v>
      </c>
      <c r="I21" s="1" t="s">
        <v>249</v>
      </c>
      <c r="J21" s="1" t="s">
        <v>162</v>
      </c>
      <c r="K21" s="1" t="s">
        <v>249</v>
      </c>
      <c r="L21" s="1" t="s">
        <v>249</v>
      </c>
      <c r="M21" s="1" t="s">
        <v>163</v>
      </c>
      <c r="N21" s="1" t="s">
        <v>163</v>
      </c>
      <c r="O21" s="1" t="s">
        <v>164</v>
      </c>
      <c r="P21" s="1" t="s">
        <v>165</v>
      </c>
      <c r="Q21" s="1" t="s">
        <v>166</v>
      </c>
      <c r="R21" s="1" t="s">
        <v>250</v>
      </c>
      <c r="S21" s="1" t="s">
        <v>168</v>
      </c>
      <c r="T21" s="1" t="s">
        <v>169</v>
      </c>
      <c r="U21" s="1" t="s">
        <v>170</v>
      </c>
    </row>
    <row r="22" s="1" customFormat="1" spans="1:21">
      <c r="A22" s="3">
        <v>17871873211</v>
      </c>
      <c r="B22" s="1" t="s">
        <v>251</v>
      </c>
      <c r="C22" s="1" t="s">
        <v>252</v>
      </c>
      <c r="D22" s="1" t="s">
        <v>205</v>
      </c>
      <c r="E22" s="1" t="s">
        <v>253</v>
      </c>
      <c r="F22" s="1" t="s">
        <v>156</v>
      </c>
      <c r="G22" s="1" t="s">
        <v>159</v>
      </c>
      <c r="H22" s="1" t="s">
        <v>160</v>
      </c>
      <c r="I22" s="1" t="s">
        <v>207</v>
      </c>
      <c r="J22" s="1" t="s">
        <v>162</v>
      </c>
      <c r="K22" s="1" t="s">
        <v>207</v>
      </c>
      <c r="L22" s="1" t="s">
        <v>207</v>
      </c>
      <c r="M22" s="1" t="s">
        <v>163</v>
      </c>
      <c r="N22" s="1" t="s">
        <v>163</v>
      </c>
      <c r="O22" s="1" t="s">
        <v>164</v>
      </c>
      <c r="P22" s="1" t="s">
        <v>165</v>
      </c>
      <c r="Q22" s="1" t="s">
        <v>166</v>
      </c>
      <c r="R22" s="1" t="s">
        <v>254</v>
      </c>
      <c r="S22" s="1" t="s">
        <v>168</v>
      </c>
      <c r="T22" s="1" t="s">
        <v>169</v>
      </c>
      <c r="U22" s="1" t="s">
        <v>170</v>
      </c>
    </row>
    <row r="23" s="1" customFormat="1" spans="1:21">
      <c r="A23" s="3">
        <v>17855299871</v>
      </c>
      <c r="B23" s="1" t="s">
        <v>255</v>
      </c>
      <c r="C23" s="1" t="s">
        <v>256</v>
      </c>
      <c r="D23" s="1" t="s">
        <v>257</v>
      </c>
      <c r="E23" s="1" t="s">
        <v>31</v>
      </c>
      <c r="F23" s="1" t="s">
        <v>237</v>
      </c>
      <c r="G23" s="1" t="s">
        <v>159</v>
      </c>
      <c r="H23" s="1" t="s">
        <v>160</v>
      </c>
      <c r="I23" s="1" t="s">
        <v>258</v>
      </c>
      <c r="J23" s="1" t="s">
        <v>162</v>
      </c>
      <c r="K23" s="1" t="s">
        <v>258</v>
      </c>
      <c r="L23" s="1" t="s">
        <v>258</v>
      </c>
      <c r="M23" s="1" t="s">
        <v>163</v>
      </c>
      <c r="N23" s="1" t="s">
        <v>163</v>
      </c>
      <c r="O23" s="1" t="s">
        <v>164</v>
      </c>
      <c r="P23" s="1" t="s">
        <v>165</v>
      </c>
      <c r="Q23" s="1" t="s">
        <v>166</v>
      </c>
      <c r="R23" s="1" t="s">
        <v>259</v>
      </c>
      <c r="S23" s="1" t="s">
        <v>168</v>
      </c>
      <c r="T23" s="1" t="s">
        <v>169</v>
      </c>
      <c r="U23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2022-05-19T01:03:57Z</dcterms:created>
  <dcterms:modified xsi:type="dcterms:W3CDTF">2022-05-19T01:08:24Z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29F27FA9AEDB4BC8AE75FE000EF99114</vt:lpwstr>
  </property>
  <property fmtid="{D5CDD505-2E9C-101B-9397-08002B2CF9AE}" pid="3" name="KSOProductBuildVer">
    <vt:lpwstr>2052-11.1.0.11636</vt:lpwstr>
  </property>
</Properties>
</file>