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<sst xmlns="http://schemas.openxmlformats.org/spreadsheetml/2006/main" count="341" uniqueCount="151">
  <si>
    <t>去哪儿网酒店预付对账单</t>
  </si>
  <si>
    <t>供应商名称：</t>
  </si>
  <si>
    <t>汇趣住</t>
  </si>
  <si>
    <t>结算周期：</t>
  </si>
  <si>
    <t>2022-05-18至2022-05-19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</si>
  <si>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</si>
  <si>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</si>
  <si>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</si>
  <si>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</si>
  <si>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</si>
  <si>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</si>
  <si>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</si>
  <si>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</si>
  <si>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</si>
  <si>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</si>
  <si>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</si>
  <si>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</si>
  <si>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</si>
  <si>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</si>
  <si>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</si>
  <si>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¥1,642.00</t>
  </si>
  <si>
    <t>¥219.00</t>
  </si>
  <si>
    <t>¥1,423.00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</si>
  <si>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</si>
  <si>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</si>
  <si>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</si>
  <si>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</si>
  <si>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</si>
  <si>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</si>
  <si>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</si>
  <si>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</si>
  <si>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</si>
  <si>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</si>
  <si>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</si>
  <si>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</si>
  <si>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</si>
  <si>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</si>
  <si>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</si>
  <si>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</si>
  <si>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</si>
  <si>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</si>
  <si>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</si>
  <si>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</si>
  <si>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</si>
  <si>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</si>
  <si>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</si>
  <si>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</si>
  <si>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</si>
  <si>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</si>
  <si>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</si>
  <si>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</si>
  <si>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</si>
  <si>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</si>
  <si>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</si>
  <si>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</si>
  <si>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</si>
  <si>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</si>
  <si>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</si>
  <si>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</si>
  <si>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</si>
  <si>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</si>
  <si>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</si>
  <si>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</si>
  <si>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</si>
  <si>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</si>
  <si>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</si>
  <si>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</si>
  <si>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</si>
  <si>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</si>
  <si>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</si>
  <si>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812998511167</t>
  </si>
  <si>
    <t>酒店预付</t>
  </si>
  <si>
    <t>否</t>
  </si>
  <si>
    <t>普通</t>
  </si>
  <si>
    <t>383962815</t>
  </si>
  <si>
    <t>潜山舒州国际大酒店</t>
  </si>
  <si>
    <t>1639468</t>
  </si>
  <si>
    <t>蒋羽俊</t>
  </si>
  <si>
    <t>2022-05-15</t>
  </si>
  <si>
    <t>2022-05-19</t>
  </si>
  <si>
    <t>¥580.00</t>
  </si>
  <si>
    <t>¥76.00</t>
  </si>
  <si>
    <t>¥504.00</t>
  </si>
  <si>
    <t>商务标间</t>
  </si>
  <si>
    <t>WEBSITE</t>
  </si>
  <si>
    <t>103001911893</t>
  </si>
  <si>
    <t>381812040</t>
  </si>
  <si>
    <t>江门加多利酒店</t>
  </si>
  <si>
    <t>陈庆宁</t>
  </si>
  <si>
    <t>2022-05-18</t>
  </si>
  <si>
    <t>¥98.00</t>
  </si>
  <si>
    <t>¥13.00</t>
  </si>
  <si>
    <t>¥85.00</t>
  </si>
  <si>
    <t>月光女神大床房</t>
  </si>
  <si>
    <t>102995019635</t>
  </si>
  <si>
    <t>381797640</t>
  </si>
  <si>
    <t>西安西朵雅公寓式酒店</t>
  </si>
  <si>
    <t>朱文成</t>
  </si>
  <si>
    <t>2022-05-12</t>
  </si>
  <si>
    <t>2022-05-13</t>
  </si>
  <si>
    <t>¥964.00</t>
  </si>
  <si>
    <t>¥130.00</t>
  </si>
  <si>
    <t>¥834.00</t>
  </si>
  <si>
    <t>雅致大床房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</si>
  <si>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</si>
  <si>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</si>
  <si>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</si>
  <si>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</si>
  <si>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</si>
  <si>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</si>
  <si>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</si>
  <si>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</si>
  <si>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</si>
  <si>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</si>
  <si>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</si>
  <si>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A220520100406481</t>
  </si>
  <si>
    <r>
      <t>总计：</t>
    </r>
    <r>
      <rPr>
        <sz val="10"/>
        <rFont val="Arial"/>
        <charset val="134"/>
      </rPr>
      <t>1423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</si>
  <si>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</si>
  <si>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</si>
  <si>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</si>
  <si>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</si>
  <si>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</si>
  <si>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</si>
  <si>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</si>
  <si>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</si>
  <si>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</si>
  <si>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</si>
  <si>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</si>
  <si>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</si>
  <si>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</si>
  <si>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</si>
  <si>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</si>
  <si>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</si>
  <si>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</si>
  <si>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2555229</t>
  </si>
  <si>
    <t>--</t>
  </si>
  <si>
    <t>85.00</t>
  </si>
  <si>
    <t>RMB</t>
  </si>
  <si>
    <t>0</t>
  </si>
  <si>
    <t>0.00</t>
  </si>
  <si>
    <t>汇趣住国内直连</t>
  </si>
  <si>
    <t>01.011247</t>
  </si>
  <si>
    <t>2022-05-18 15:02:40</t>
  </si>
  <si>
    <t>直连</t>
  </si>
  <si>
    <t>2552413</t>
  </si>
  <si>
    <t>舒州国际大酒店</t>
  </si>
  <si>
    <t>504.00</t>
  </si>
  <si>
    <t>2022-05-15 18:09:02</t>
  </si>
  <si>
    <t>2548515</t>
  </si>
  <si>
    <t>834.00</t>
  </si>
  <si>
    <t>2022-05-12 23:33:35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</si>
</sst>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0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5" borderId="14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3" fillId="24" borderId="17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5" fillId="24" borderId="11" applyNumberFormat="0" applyAlignment="0" applyProtection="0">
      <alignment vertical="center"/>
    </xf>
    <xf numFmtId="0" fontId="32" fillId="20" borderId="16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6</v>
      </c>
      <c r="N4" s="7" t="s">
        <v>98</v>
      </c>
      <c r="O4" s="7" t="s">
        <v>99</v>
      </c>
      <c r="P4" s="7" t="s">
        <v>79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72</v>
      </c>
      <c r="AH4" t="s">
        <v>19</v>
      </c>
    </row>
    <row r="5" customHeight="1" spans="1:32">
      <c r="A5" s="9" t="s">
        <v>104</v>
      </c>
      <c r="B5" s="9"/>
      <c r="C5" s="9" t="s">
        <v>105</v>
      </c>
      <c r="D5" s="9"/>
      <c r="E5" s="9"/>
      <c r="F5" s="9"/>
      <c r="G5" s="9" t="s">
        <v>105</v>
      </c>
      <c r="H5" s="9" t="s">
        <v>105</v>
      </c>
      <c r="I5" s="9" t="s">
        <v>105</v>
      </c>
      <c r="J5" s="9" t="s">
        <v>105</v>
      </c>
      <c r="K5" s="9" t="s">
        <v>105</v>
      </c>
      <c r="L5" s="9" t="s">
        <v>105</v>
      </c>
      <c r="M5" s="9" t="s">
        <v>105</v>
      </c>
      <c r="N5" s="9" t="s">
        <v>105</v>
      </c>
      <c r="O5" s="9" t="s">
        <v>105</v>
      </c>
      <c r="P5" s="9" t="s">
        <v>105</v>
      </c>
      <c r="Q5" s="9"/>
      <c r="R5" s="12" t="s">
        <v>20</v>
      </c>
      <c r="S5" s="12" t="s">
        <v>19</v>
      </c>
      <c r="T5" s="9" t="s">
        <v>105</v>
      </c>
      <c r="U5" s="12"/>
      <c r="V5" s="12" t="s">
        <v>20</v>
      </c>
      <c r="W5" s="12" t="s">
        <v>21</v>
      </c>
      <c r="X5" s="12"/>
      <c r="Y5" s="12"/>
      <c r="Z5" s="12"/>
      <c r="AA5" s="9"/>
      <c r="AB5" s="12"/>
      <c r="AC5" s="9"/>
      <c r="AD5" s="9" t="s">
        <v>105</v>
      </c>
      <c r="AE5" s="9"/>
      <c r="AF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106</v>
      </c>
      <c r="B1" s="4" t="s">
        <v>107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108</v>
      </c>
      <c r="H1" s="4" t="s">
        <v>109</v>
      </c>
      <c r="I1" s="4" t="s">
        <v>13</v>
      </c>
      <c r="J1" s="4" t="s">
        <v>17</v>
      </c>
      <c r="K1" s="4" t="s">
        <v>18</v>
      </c>
      <c r="L1" s="8" t="s">
        <v>110</v>
      </c>
      <c r="M1" s="4" t="s">
        <v>111</v>
      </c>
      <c r="N1" s="4" t="s">
        <v>112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114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504</v>
      </c>
      <c r="E2" t="str">
        <f>VLOOKUP(A2,HOP!A:L,12,0)</f>
        <v>504.00</v>
      </c>
      <c r="F2" t="str">
        <f>VLOOKUP(A2,HOP!A:C,3,0)</f>
        <v>2552413</v>
      </c>
      <c r="G2">
        <f>D2-E2</f>
        <v>0</v>
      </c>
      <c r="H2" t="str">
        <f>$H$1&amp;F2</f>
        <v>，2552413</v>
      </c>
      <c r="I2" t="str">
        <f>VLOOKUP(A2,HOP!A:U,21,0)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85</v>
      </c>
      <c r="E3" t="str">
        <f>VLOOKUP(A3,HOP!A:L,12,0)</f>
        <v>85.00</v>
      </c>
      <c r="F3" t="str">
        <f>VLOOKUP(A3,HOP!A:C,3,0)</f>
        <v>2555229</v>
      </c>
      <c r="G3">
        <f>D3-E3</f>
        <v>0</v>
      </c>
      <c r="H3" t="str">
        <f>$H$1&amp;F3</f>
        <v>，2555229</v>
      </c>
      <c r="I3" t="str">
        <f>VLOOKUP(A3,HOP!A:U,21,0)</f>
        <v>直连</v>
      </c>
    </row>
    <row r="4" ht="14.25" customHeight="1" spans="1:9">
      <c r="A4" s="6" t="s">
        <v>94</v>
      </c>
      <c r="B4" s="7" t="s">
        <v>99</v>
      </c>
      <c r="C4" s="7" t="s">
        <v>79</v>
      </c>
      <c r="D4" s="3">
        <v>834</v>
      </c>
      <c r="E4" t="str">
        <f>VLOOKUP(A4,HOP!A:L,12,0)</f>
        <v>834.00</v>
      </c>
      <c r="F4" t="str">
        <f>VLOOKUP(A4,HOP!A:C,3,0)</f>
        <v>2548515</v>
      </c>
      <c r="G4">
        <f>D4-E4</f>
        <v>0</v>
      </c>
      <c r="H4" t="str">
        <f>$H$1&amp;F4</f>
        <v>，2548515</v>
      </c>
      <c r="I4" t="str">
        <f>VLOOKUP(A4,HOP!A:U,21,0)</f>
        <v>直连</v>
      </c>
    </row>
    <row r="6" spans="4:4">
      <c r="D6" s="3">
        <f>SUM(D2:D5)</f>
        <v>1423</v>
      </c>
    </row>
    <row r="9" spans="1:1">
      <c r="A9" t="s">
        <v>115</v>
      </c>
    </row>
    <row r="10" spans="1:1">
      <c r="A10" s="5" t="s">
        <v>116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1">
      <c r="A1" s="2" t="s">
        <v>117</v>
      </c>
      <c r="B1" s="2" t="s">
        <v>118</v>
      </c>
      <c r="C1" s="2" t="s">
        <v>119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</row>
    <row r="2" s="1" customFormat="1" spans="1:21">
      <c r="A2" s="1" t="s">
        <v>85</v>
      </c>
      <c r="B2" s="1" t="s">
        <v>89</v>
      </c>
      <c r="C2" s="1" t="s">
        <v>134</v>
      </c>
      <c r="D2" s="1" t="s">
        <v>87</v>
      </c>
      <c r="E2" s="1" t="s">
        <v>88</v>
      </c>
      <c r="F2" s="1" t="s">
        <v>89</v>
      </c>
      <c r="G2" s="1" t="s">
        <v>79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72</v>
      </c>
      <c r="T2" s="1" t="s">
        <v>34</v>
      </c>
      <c r="U2" s="1" t="s">
        <v>143</v>
      </c>
    </row>
    <row r="3" s="1" customFormat="1" spans="1:21">
      <c r="A3" s="1" t="s">
        <v>70</v>
      </c>
      <c r="B3" s="1" t="s">
        <v>78</v>
      </c>
      <c r="C3" s="1" t="s">
        <v>144</v>
      </c>
      <c r="D3" s="1" t="s">
        <v>145</v>
      </c>
      <c r="E3" s="1" t="s">
        <v>77</v>
      </c>
      <c r="F3" s="1" t="s">
        <v>78</v>
      </c>
      <c r="G3" s="1" t="s">
        <v>79</v>
      </c>
      <c r="H3" s="1" t="s">
        <v>135</v>
      </c>
      <c r="I3" s="1" t="s">
        <v>146</v>
      </c>
      <c r="J3" s="1" t="s">
        <v>137</v>
      </c>
      <c r="K3" s="1" t="s">
        <v>146</v>
      </c>
      <c r="L3" s="1" t="s">
        <v>146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147</v>
      </c>
      <c r="S3" s="1" t="s">
        <v>72</v>
      </c>
      <c r="T3" s="1" t="s">
        <v>34</v>
      </c>
      <c r="U3" s="1" t="s">
        <v>143</v>
      </c>
    </row>
    <row r="4" s="1" customFormat="1" spans="1:21">
      <c r="A4" s="1" t="s">
        <v>94</v>
      </c>
      <c r="B4" s="1" t="s">
        <v>98</v>
      </c>
      <c r="C4" s="1" t="s">
        <v>148</v>
      </c>
      <c r="D4" s="1" t="s">
        <v>96</v>
      </c>
      <c r="E4" s="1" t="s">
        <v>97</v>
      </c>
      <c r="F4" s="1" t="s">
        <v>99</v>
      </c>
      <c r="G4" s="1" t="s">
        <v>79</v>
      </c>
      <c r="H4" s="1" t="s">
        <v>135</v>
      </c>
      <c r="I4" s="1" t="s">
        <v>149</v>
      </c>
      <c r="J4" s="1" t="s">
        <v>137</v>
      </c>
      <c r="K4" s="1" t="s">
        <v>149</v>
      </c>
      <c r="L4" s="1" t="s">
        <v>149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150</v>
      </c>
      <c r="S4" s="1" t="s">
        <v>72</v>
      </c>
      <c r="T4" s="1" t="s">
        <v>34</v>
      </c>
      <c r="U4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2022-05-20T02:01:35Z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D8FA9FF0DBEE45E1A8FE882CA9C56893</vt:lpwstr>
  </property>
</Properties>
</file>