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<sst xmlns="http://schemas.openxmlformats.org/spreadsheetml/2006/main" count="1268" uniqueCount="406">
  <si>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</si>
  <si>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</si>
  <si>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</si>
  <si>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</si>
  <si>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</si>
  <si>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</si>
  <si>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</si>
  <si>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</si>
  <si>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</si>
  <si>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</si>
  <si>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</si>
  <si>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</si>
  <si>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</si>
  <si>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</si>
  <si>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</si>
  <si>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</si>
  <si>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</si>
  <si>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</si>
  <si>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</si>
  <si>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</si>
  <si>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</si>
  <si>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</si>
  <si>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</si>
  <si>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</si>
  <si>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</si>
  <si>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17915439322	</t>
  </si>
  <si>
    <t>Ctrip</t>
  </si>
  <si>
    <t>正常</t>
  </si>
  <si>
    <t>[关丹]珍拉丁皇家朱兰小屋(Royale Chulan Cherating Chalet)(67235956)</t>
  </si>
  <si>
    <t>双床小木屋&lt;双人入住&gt;&lt;双早&gt;</t>
  </si>
  <si>
    <t>CNY</t>
  </si>
  <si>
    <t>Md Salim/Julia</t>
  </si>
  <si>
    <t>CA2019220520CNY</t>
  </si>
  <si>
    <t>未提现</t>
  </si>
  <si>
    <t>携程开票</t>
  </si>
  <si>
    <t xml:space="preserve">2546161	</t>
  </si>
  <si>
    <t xml:space="preserve">59639	</t>
  </si>
  <si>
    <t xml:space="preserve">17923874245	</t>
  </si>
  <si>
    <t>[曼谷]曼谷新浩中央酒店，IHG 酒店  (SHA Extra Plus)(Sindhorn Midtown Hotel Bangkok, an IHG Hotel (SHA Extra Plus))(88933689)</t>
  </si>
  <si>
    <t>标准双床房(连住3晚及以上)&lt;特惠专享&gt;&lt;双人入住&gt;&lt;双早&gt;</t>
  </si>
  <si>
    <t>SO/CHING MAN</t>
  </si>
  <si>
    <t xml:space="preserve">2547812	</t>
  </si>
  <si>
    <t xml:space="preserve">453404	</t>
  </si>
  <si>
    <t xml:space="preserve">17926096728	</t>
  </si>
  <si>
    <t>[巴加克]卡萨斯菲律宾阿酷扎酒店(Las Casas Filipinas de Acuzar)(88783338)</t>
  </si>
  <si>
    <t>豪华房&lt;特价大促销&gt;&lt;三人入住&gt;&lt;早餐&gt;</t>
  </si>
  <si>
    <t>Kristin O. Banatao/Yanna,Kristin O. Banatao/Yanna,Kristin O. Banatao/Yanna,Kristin O. Banatao/Yanna,Kristin O. Banatao/Yanna,Kristin O. Banatao/Yanna</t>
  </si>
  <si>
    <t xml:space="preserve">2548477	</t>
  </si>
  <si>
    <t xml:space="preserve">17926260710	</t>
  </si>
  <si>
    <t>[曼谷]曼谷 JW 万豪酒店 (SHA Plus+)(JW Marriott Hotel Bangkok (SHA Plus+))(3031185)</t>
  </si>
  <si>
    <t>豪华特大床房(连住3晚及以上)&lt;双人入住&gt;&lt;中宾&gt;&lt;无早&gt;</t>
  </si>
  <si>
    <t>HE/QIAN</t>
  </si>
  <si>
    <t xml:space="preserve">2548553	</t>
  </si>
  <si>
    <t xml:space="preserve">80536983	</t>
  </si>
  <si>
    <t xml:space="preserve">17929990386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</si>
  <si>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</si>
  <si>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</si>
  <si>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Lee/Mohamed Azhar</t>
  </si>
  <si>
    <t xml:space="preserve">2549584	</t>
  </si>
  <si>
    <t xml:space="preserve">642412	</t>
  </si>
  <si>
    <t xml:space="preserve">17930767772	</t>
  </si>
  <si>
    <t>[岘港]岘港西西里亚水疗酒店(Cicilia Danang Hotels &amp; Spa)(5616992)</t>
  </si>
  <si>
    <t>部分海景豪华房&lt;全日特价&gt;&lt;双人入住&gt;&lt;双早&gt;</t>
  </si>
  <si>
    <t>Nguyen/Nhu Y,Nguyen/Nhu Y</t>
  </si>
  <si>
    <t xml:space="preserve">2549852	</t>
  </si>
  <si>
    <t xml:space="preserve">	</t>
  </si>
  <si>
    <t>取消</t>
  </si>
  <si>
    <t xml:space="preserve">17931876096	</t>
  </si>
  <si>
    <t>[普吉岛]萨瓦蒂芭东渡假村酒店 (SHA Extra Plus)(Sawaddi Patong Resort &amp; Spa (SHA Extra Plus))(3799848)</t>
  </si>
  <si>
    <t>一室房&lt;特惠&gt;&lt;双人入住&gt;&lt;双早&gt;</t>
  </si>
  <si>
    <t>Vang/Ratchany</t>
  </si>
  <si>
    <t xml:space="preserve">17931992097	</t>
  </si>
  <si>
    <t>[吉隆坡]吉隆坡市中心玛雅酒店(Hotel Maya Kuala Lumpur City Centre)(28528339)</t>
  </si>
  <si>
    <t>一室房&lt;超值特惠&gt;&lt;双人入住&gt;&lt;双早&gt;</t>
  </si>
  <si>
    <t>Malik/Zharif</t>
  </si>
  <si>
    <t xml:space="preserve">2550461	</t>
  </si>
  <si>
    <t xml:space="preserve">242190	</t>
  </si>
  <si>
    <t xml:space="preserve">17932189649	</t>
  </si>
  <si>
    <t>[吉隆坡]吉隆坡邵氏广场美居酒店(Mercure Kuala Lumpur Shaw Parade)(28538026)</t>
  </si>
  <si>
    <t>豪华双床房(至少连住2晚及以上)&lt;双人入住&gt;&lt;无早&gt;</t>
  </si>
  <si>
    <t>RIANGANAND/ASWIN</t>
  </si>
  <si>
    <t xml:space="preserve">2550592	</t>
  </si>
  <si>
    <t xml:space="preserve">882148	</t>
  </si>
  <si>
    <t xml:space="preserve">17936193007	</t>
  </si>
  <si>
    <t>[吉隆坡]吉隆坡EQ酒店(EQ Kuala Lumpur)(67313921)</t>
  </si>
  <si>
    <t>尊贵特大床房(至少连住2晚及以上)&lt;双人入住&gt;&lt;双早&gt;</t>
  </si>
  <si>
    <t>GOH/MING ZHOU</t>
  </si>
  <si>
    <t xml:space="preserve">2551695	</t>
  </si>
  <si>
    <t xml:space="preserve">22009939-1	</t>
  </si>
  <si>
    <t xml:space="preserve">17935798074	</t>
  </si>
  <si>
    <t>[普吉岛]普吉岛阿诺娜海滨度假村 (SHA Extra Plus)(Anona Beachfront Resort Phuket (SHA Extra Plus))(92354629)</t>
  </si>
  <si>
    <t>海滨套房(带露台)&lt;限量特价&gt;&lt;双人入住&gt;&lt;双早&gt;</t>
  </si>
  <si>
    <t>bhayani/mohammed farzan</t>
  </si>
  <si>
    <t xml:space="preserve">17936555175	</t>
  </si>
  <si>
    <t>[曼谷]金玉素万那普酒店(Golden Jade Suvarnabhumi)(28680143)</t>
  </si>
  <si>
    <t>高级房&lt;双人入住&gt;&lt;无早&gt;</t>
  </si>
  <si>
    <t>Seangsee/Sikarat,Seangsee/Sikarat</t>
  </si>
  <si>
    <t xml:space="preserve">2551860	</t>
  </si>
  <si>
    <t xml:space="preserve">acknowledge	</t>
  </si>
  <si>
    <t xml:space="preserve">17937067192	</t>
  </si>
  <si>
    <t>[怡保]怡保宴宾雅酒店(Impiana Hotel Ipoh)(28528393)</t>
  </si>
  <si>
    <t>豪华特大床房&lt;双人入住&gt;&lt;无早&gt;</t>
  </si>
  <si>
    <t>ABDUL KARIM/MUHAMMAD JAMIL,ABDUL KARIM/MUHAMMAD JAMIL</t>
  </si>
  <si>
    <t xml:space="preserve">2552072	</t>
  </si>
  <si>
    <t xml:space="preserve">17937585629	</t>
  </si>
  <si>
    <t>[乔治市]槟城长荣桂冠酒店 (槟城对抗新冠肺炎认证)(Evergreen Laurel Hotel Penang (PenangFightCovid-19 Certified))(28528115)</t>
  </si>
  <si>
    <t>城景高级双人床房&lt;双人入住&gt;&lt;无早&gt;</t>
  </si>
  <si>
    <t>Azman/Muhammad Faiz</t>
  </si>
  <si>
    <t xml:space="preserve">2552364	</t>
  </si>
  <si>
    <t xml:space="preserve">22051573021	</t>
  </si>
  <si>
    <t xml:space="preserve">17937626108	</t>
  </si>
  <si>
    <t>[曼谷]旅游山林小屋素坤逸11号酒店(Travelodge Sukhumvit 11)(13535055)</t>
  </si>
  <si>
    <t>Peianying/Chotika</t>
  </si>
  <si>
    <t xml:space="preserve">2552384	</t>
  </si>
  <si>
    <t xml:space="preserve">77857	</t>
  </si>
  <si>
    <t xml:space="preserve">17939810156	</t>
  </si>
  <si>
    <t>[曼谷]曼谷萨默塞特苏安普卢公园酒店(Somerset Park Suanplu Bangkok)(5072974)</t>
  </si>
  <si>
    <t>两卧豪华公寓房&lt;特价大促销&gt;&lt;四人入住&gt;&lt;早餐&gt;</t>
  </si>
  <si>
    <t>XU/YAOYAO,WANG/XIAORUI,CHEN/YING,CHEN/YIMENG</t>
  </si>
  <si>
    <t xml:space="preserve">2552567	</t>
  </si>
  <si>
    <t xml:space="preserve">6420242	</t>
  </si>
  <si>
    <t xml:space="preserve">17940145173	</t>
  </si>
  <si>
    <t>Enkhbat/Batbileg</t>
  </si>
  <si>
    <t xml:space="preserve">2552665	</t>
  </si>
  <si>
    <t xml:space="preserve">242341	</t>
  </si>
  <si>
    <t xml:space="preserve">17940212939	</t>
  </si>
  <si>
    <t>[新加坡]新加坡乌节大酒店 (Staycation Approved)(Orchard Hotel Singapore (Staycation Approved))(2497042)</t>
  </si>
  <si>
    <t>至尊豪华大床房&lt;双人入住&gt;&lt;不适用新加坡客人&gt;&lt;无早&gt;</t>
  </si>
  <si>
    <t>YANG/TIANTIAN</t>
  </si>
  <si>
    <t xml:space="preserve">2552687	</t>
  </si>
  <si>
    <t xml:space="preserve">17940236297	</t>
  </si>
  <si>
    <t>Vohra/Danish,Vohra/Danish</t>
  </si>
  <si>
    <t xml:space="preserve">2552702	</t>
  </si>
  <si>
    <t xml:space="preserve">17940253203	</t>
  </si>
  <si>
    <t>Phonluai/Nit</t>
  </si>
  <si>
    <t xml:space="preserve">2552717	</t>
  </si>
  <si>
    <t xml:space="preserve">17940382973	</t>
  </si>
  <si>
    <t>[努沙再也]双威大盒子酒店(Sunway Hotel Big Box)(91411884)</t>
  </si>
  <si>
    <t>豪华特大床房&lt;单人入住&gt;&lt;单早&gt;</t>
  </si>
  <si>
    <t>Kean Sheh/Lee</t>
  </si>
  <si>
    <t xml:space="preserve">2552824	</t>
  </si>
  <si>
    <t xml:space="preserve">17940398652	</t>
  </si>
  <si>
    <t>豪华房&lt;超值特惠&gt;&lt;双人入住&gt;&lt;双早&gt;</t>
  </si>
  <si>
    <t>De Souza/Aaron,De Souza/Aaron</t>
  </si>
  <si>
    <t xml:space="preserve">2552831	</t>
  </si>
  <si>
    <t xml:space="preserve">17940424720	</t>
  </si>
  <si>
    <t>Freke/Adriaan</t>
  </si>
  <si>
    <t xml:space="preserve">2552840	</t>
  </si>
  <si>
    <t xml:space="preserve">77888	</t>
  </si>
  <si>
    <t xml:space="preserve">17940485896	</t>
  </si>
  <si>
    <t>Angkawijaya/Anasta</t>
  </si>
  <si>
    <t xml:space="preserve">2552872	</t>
  </si>
  <si>
    <t xml:space="preserve">22051673070	</t>
  </si>
  <si>
    <t xml:space="preserve">17940675249	</t>
  </si>
  <si>
    <t>[曼谷]曼谷利特酒店 (SHA Extra Plus)(LiT BANGKOK Residence (SHA Extra Plus))(4371035)</t>
  </si>
  <si>
    <t>高级一卧室套房&lt;特惠专享&gt;&lt;双人入住&gt;&lt;无早&gt;</t>
  </si>
  <si>
    <t>pan/xianheng</t>
  </si>
  <si>
    <t xml:space="preserve">2552908	</t>
  </si>
  <si>
    <t xml:space="preserve">1638	</t>
  </si>
  <si>
    <t xml:space="preserve">17940864156	</t>
  </si>
  <si>
    <t>城景高级双床房&lt;双人入住&gt;&lt;无早&gt;</t>
  </si>
  <si>
    <t>Karuppiah/Povanesvaran</t>
  </si>
  <si>
    <t xml:space="preserve">2552945	</t>
  </si>
  <si>
    <t xml:space="preserve">17940889582	</t>
  </si>
  <si>
    <t>城景高级房&lt;双人入住&gt;&lt;无早&gt;</t>
  </si>
  <si>
    <t xml:space="preserve">17941188124	</t>
  </si>
  <si>
    <t>Foley/Steven,Foley/Steven</t>
  </si>
  <si>
    <t xml:space="preserve">2553020	</t>
  </si>
  <si>
    <t xml:space="preserve">77896	</t>
  </si>
  <si>
    <t xml:space="preserve">17941316623	</t>
  </si>
  <si>
    <t>[曼谷]曼谷铂尔曼皇权酒店 (SHA Plus+)(Pullman Bangkok King Power (SHA Plus+))(1586177)</t>
  </si>
  <si>
    <t>WANG/RUIXUE</t>
  </si>
  <si>
    <t xml:space="preserve">2553049	</t>
  </si>
  <si>
    <t xml:space="preserve">1095202	</t>
  </si>
  <si>
    <t xml:space="preserve">17941577087	</t>
  </si>
  <si>
    <t>li/wenjing</t>
  </si>
  <si>
    <t xml:space="preserve">2553126	</t>
  </si>
  <si>
    <t xml:space="preserve">6423762	</t>
  </si>
  <si>
    <t xml:space="preserve">17941825143	</t>
  </si>
  <si>
    <t>[清迈]清迈富丽华酒店(SHA Extra Plus)(Furama Chiang Mai(SHA Extra Plus))(5717642)</t>
  </si>
  <si>
    <t>高级特大床房&lt;今日特价 &gt;&lt;双人入住&gt;&lt;无早&gt;</t>
  </si>
  <si>
    <t>Dutsarak/Kesaree,Dutsarak/Kesaree</t>
  </si>
  <si>
    <t xml:space="preserve">2553246	</t>
  </si>
  <si>
    <t xml:space="preserve">2208970	</t>
  </si>
  <si>
    <t xml:space="preserve">17941123528	</t>
  </si>
  <si>
    <t>[新加坡]新加坡悦乐加东酒店(SG Clean)(Village Hotel Katong by Far East Hospitality Singapore (SG Clean))(28555520)</t>
  </si>
  <si>
    <t>Leow/Wendy</t>
  </si>
  <si>
    <t xml:space="preserve">2553008	</t>
  </si>
  <si>
    <t>，</t>
  </si>
  <si>
    <t>17941123528此单多收811元待退回</t>
  </si>
  <si>
    <t>A220520094117481</t>
  </si>
  <si>
    <t>A22052009432629</t>
  </si>
  <si>
    <t>CNY / HKD 当前参考汇率: 1.165291637</t>
  </si>
  <si>
    <t>总计： 19982 CNY/
23284.86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</si>
  <si>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</si>
  <si>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</si>
  <si>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</si>
  <si>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</si>
  <si>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</si>
  <si>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</si>
  <si>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</si>
  <si>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</si>
  <si>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</si>
  <si>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</si>
  <si>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</si>
  <si>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</si>
  <si>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</si>
  <si>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</si>
  <si>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</si>
  <si>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</si>
  <si>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</si>
  <si>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</si>
  <si>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2022-05-16</t>
  </si>
  <si>
    <t>2553246</t>
  </si>
  <si>
    <t>清迈富丽华酒店</t>
  </si>
  <si>
    <t>Dutsarak Kesaree,Dutsarak Kesaree</t>
  </si>
  <si>
    <t>2022-05-17</t>
  </si>
  <si>
    <t>退房日周结</t>
  </si>
  <si>
    <t>118.00</t>
  </si>
  <si>
    <t>RMB</t>
  </si>
  <si>
    <t>0</t>
  </si>
  <si>
    <t>0.00</t>
  </si>
  <si>
    <t>携程国际直连(DD)</t>
  </si>
  <si>
    <t>01.011174</t>
  </si>
  <si>
    <t>2022-05-16 16:30:38</t>
  </si>
  <si>
    <t>否</t>
  </si>
  <si>
    <t>汇智国际旅游发展有限公司</t>
  </si>
  <si>
    <t>直采</t>
  </si>
  <si>
    <t>2553126</t>
  </si>
  <si>
    <t>萨默塞特苏安普卢公园酒店</t>
  </si>
  <si>
    <t>li wenjing</t>
  </si>
  <si>
    <t>720.00</t>
  </si>
  <si>
    <t>2022-05-16 14:38:55</t>
  </si>
  <si>
    <t>2553049</t>
  </si>
  <si>
    <t>曼谷铂尔曼皇权酒店</t>
  </si>
  <si>
    <t>WANG RUIXUE</t>
  </si>
  <si>
    <t>490.00</t>
  </si>
  <si>
    <t>2022-05-16 13:01:14</t>
  </si>
  <si>
    <t>2553020</t>
  </si>
  <si>
    <t>旅游山林小屋素坤逸11号酒店</t>
  </si>
  <si>
    <t>Foley Steven,Foley Steven</t>
  </si>
  <si>
    <t>364.00</t>
  </si>
  <si>
    <t>2022-05-16 13:12:48</t>
  </si>
  <si>
    <t>2552908</t>
  </si>
  <si>
    <t>曼谷利特公寓</t>
  </si>
  <si>
    <t>pan xianheng</t>
  </si>
  <si>
    <t>305.00</t>
  </si>
  <si>
    <t>2022-05-16 12:23:50</t>
  </si>
  <si>
    <t>2552872</t>
  </si>
  <si>
    <t>槟城长荣桂冠酒店</t>
  </si>
  <si>
    <t>Angkawijaya Anasta</t>
  </si>
  <si>
    <t>300.00</t>
  </si>
  <si>
    <t>2022-05-16 10:07:56</t>
  </si>
  <si>
    <t>2552840</t>
  </si>
  <si>
    <t>Freke Adriaan</t>
  </si>
  <si>
    <t>179.00</t>
  </si>
  <si>
    <t>2022-05-16 10:21:17</t>
  </si>
  <si>
    <t>2552665</t>
  </si>
  <si>
    <t>吉隆坡市中心玛雅酒店</t>
  </si>
  <si>
    <t>Enkhbat Batbileg</t>
  </si>
  <si>
    <t>272.00</t>
  </si>
  <si>
    <t>2022-05-16 09:01:35</t>
  </si>
  <si>
    <t>2022-05-15</t>
  </si>
  <si>
    <t>2552567</t>
  </si>
  <si>
    <t>XU YAOYAO,WANG XIAORUI,CHEN YING,CHEN YIMENG</t>
  </si>
  <si>
    <t>2022-05-15 23:10:01</t>
  </si>
  <si>
    <t>2552384</t>
  </si>
  <si>
    <t>Peianying Chotika</t>
  </si>
  <si>
    <t>2022-05-15 18:22:56</t>
  </si>
  <si>
    <t>2552364</t>
  </si>
  <si>
    <t>Azman Muhammad Faiz</t>
  </si>
  <si>
    <t>600.00</t>
  </si>
  <si>
    <t>2022-05-15 17:47:19</t>
  </si>
  <si>
    <t>2552072</t>
  </si>
  <si>
    <t>怡保宴宾雅酒店</t>
  </si>
  <si>
    <t>ABDUL KARIM MUHAMMAD JAMIL,ABDUL KARIM MUHAMMAD JAMIL</t>
  </si>
  <si>
    <t>754.00</t>
  </si>
  <si>
    <t>2022-05-15 15:45:23</t>
  </si>
  <si>
    <t>2551860</t>
  </si>
  <si>
    <t>曼谷金玉素旺纳普酒店</t>
  </si>
  <si>
    <t>Seangsee Sikarat,Seangsee Sikarat</t>
  </si>
  <si>
    <t>258.00</t>
  </si>
  <si>
    <t>2022-05-15 11:08:24</t>
  </si>
  <si>
    <t>2551695</t>
  </si>
  <si>
    <t>吉隆坡EQ酒店</t>
  </si>
  <si>
    <t>GOH MING ZHOU</t>
  </si>
  <si>
    <t>2511.00</t>
  </si>
  <si>
    <t>2022-05-15 09:52:26</t>
  </si>
  <si>
    <t>2022-05-14</t>
  </si>
  <si>
    <t>2551556</t>
  </si>
  <si>
    <t>普吉岛阿诺娜海滨度假村 (SHA Extra Plus)</t>
  </si>
  <si>
    <t>bhayani mohammed farzan</t>
  </si>
  <si>
    <t>880.00</t>
  </si>
  <si>
    <t>2022-05-15 10:44:11</t>
  </si>
  <si>
    <t>2550592</t>
  </si>
  <si>
    <t>吉隆坡邵氏广场美居酒店</t>
  </si>
  <si>
    <t>RIANGANAND ASWIN</t>
  </si>
  <si>
    <t>813.00</t>
  </si>
  <si>
    <t>2022-05-14 10:56:32</t>
  </si>
  <si>
    <t>2550461</t>
  </si>
  <si>
    <t>Malik Zharif</t>
  </si>
  <si>
    <t>2022-05-16 10:04:11</t>
  </si>
  <si>
    <t>2022-05-13</t>
  </si>
  <si>
    <t>2549584</t>
  </si>
  <si>
    <t>槟城温宝利酒店 (槟城对抗新冠肺炎认证)</t>
  </si>
  <si>
    <t>Lee Mohamed Azhar</t>
  </si>
  <si>
    <t>820.00</t>
  </si>
  <si>
    <t>2022-05-13 18:21:01</t>
  </si>
  <si>
    <t>2548553</t>
  </si>
  <si>
    <t>曼谷JW万豪酒店</t>
  </si>
  <si>
    <t>HE QIAN</t>
  </si>
  <si>
    <t>2055.00</t>
  </si>
  <si>
    <t>2022-05-13 10:45:23</t>
  </si>
  <si>
    <t>2022-05-12</t>
  </si>
  <si>
    <t>2548477</t>
  </si>
  <si>
    <t>阿库沙拉斯卡萨斯菲律宾人酒店</t>
  </si>
  <si>
    <t>Kristin O. Banatao Yanna,Kristin O. Banatao Yanna,Kristin O. Banatao Yanna,Kristin O. Banatao Yanna,Kristin O. Banatao Yanna,Kristin O. Banatao Yanna</t>
  </si>
  <si>
    <t>3800.00</t>
  </si>
  <si>
    <t>2022-05-13 10:58:56</t>
  </si>
  <si>
    <t>2547812</t>
  </si>
  <si>
    <t>曼谷新浩中央酒店，IHG 酒店  (SHA Extra Plus)</t>
  </si>
  <si>
    <t>SO CHING MAN</t>
  </si>
  <si>
    <t>2195.00</t>
  </si>
  <si>
    <t>2022-05-12 13:56:35</t>
  </si>
  <si>
    <t>2022-05-10</t>
  </si>
  <si>
    <t>2546161</t>
  </si>
  <si>
    <t>珍拉丁皇家朱兰小屋</t>
  </si>
  <si>
    <t>Md Salim Julia</t>
  </si>
  <si>
    <t>566.00</t>
  </si>
  <si>
    <t>2022-05-11 09:01:21</t>
  </si>
  <si>
    <t>2545051</t>
  </si>
  <si>
    <t>LI SHENGDONG,ZHOU JING</t>
  </si>
  <si>
    <t>2340.00</t>
  </si>
  <si>
    <t>2022-05-10 15:22:32</t>
  </si>
  <si>
    <t>2544638</t>
  </si>
  <si>
    <t>阿亚拉卡马拉温泉度假酒店(SHA Extra Plus)</t>
  </si>
  <si>
    <t>Lakhinena Bhavana,Lakhinena Bhavana</t>
  </si>
  <si>
    <t>1382.00</t>
  </si>
  <si>
    <t>2022-05-10 16:22:47</t>
  </si>
  <si>
    <t>2022-05-08</t>
  </si>
  <si>
    <t>2543160</t>
  </si>
  <si>
    <t>新山凯贝丽酒店式服务公寓</t>
  </si>
  <si>
    <t>chua joanne,chua joanne</t>
  </si>
  <si>
    <t>450.00</t>
  </si>
  <si>
    <t>2022-05-09 16:15:22</t>
  </si>
  <si>
    <t>2542681</t>
  </si>
  <si>
    <t>普吉岛斯攀瓦酒店(SHA Extra Plus)</t>
  </si>
  <si>
    <t>Durup Tjalfe</t>
  </si>
  <si>
    <t>1849.00</t>
  </si>
  <si>
    <t>2022-05-08 15:50:07</t>
  </si>
  <si>
    <t>2022-05-07</t>
  </si>
  <si>
    <t>2541280</t>
  </si>
  <si>
    <t>曼谷万怡酒店 - SHA Extra Plus 认证</t>
  </si>
  <si>
    <t>Lim Classical,Looi Victor</t>
  </si>
  <si>
    <t>1638.00</t>
  </si>
  <si>
    <t>2022-05-09 14:35:24</t>
  </si>
  <si>
    <t>2540931</t>
  </si>
  <si>
    <t>曼谷盛泰乐水门酒店</t>
  </si>
  <si>
    <t>NAY CHI SOE SAN,soe Myint</t>
  </si>
  <si>
    <t>1011.00</t>
  </si>
  <si>
    <t>2022-05-07 15:54:12</t>
  </si>
  <si>
    <t>2022-05-05</t>
  </si>
  <si>
    <t>2537558</t>
  </si>
  <si>
    <t>普吉岛阿玛瑞酒店(SHA Extra Plus)</t>
  </si>
  <si>
    <t>ZHANG JUNYAO,WANG XINYI</t>
  </si>
  <si>
    <t>1414.00</t>
  </si>
  <si>
    <t>2022-05-05 16:57:20</t>
  </si>
  <si>
    <t>2022-05-02</t>
  </si>
  <si>
    <t>2534229</t>
  </si>
  <si>
    <t>诺富特暹罗广场酒店 (SHA Plus+)</t>
  </si>
  <si>
    <t>Law Seim Hock,Low Say wee</t>
  </si>
  <si>
    <t>1412.00</t>
  </si>
  <si>
    <t>2022-05-02 19:34:28</t>
  </si>
  <si>
    <t>2022-04-30</t>
  </si>
  <si>
    <t>2531587</t>
  </si>
  <si>
    <t>阿罗纳海滩赫纳度假村</t>
  </si>
  <si>
    <t>Jumawid Jessa Theresa</t>
  </si>
  <si>
    <t>822.00</t>
  </si>
  <si>
    <t>2022-05-03 10:55:34</t>
  </si>
  <si>
    <t>2022-04-28</t>
  </si>
  <si>
    <t>2528614</t>
  </si>
  <si>
    <t>曼谷盛泰澜中央世界商业中心酒店  (SHA Plus+)</t>
  </si>
  <si>
    <t>TSE TSZ LING</t>
  </si>
  <si>
    <t>710.00</t>
  </si>
  <si>
    <t>2022-04-29 14:30:56</t>
  </si>
  <si>
    <t>2528399</t>
  </si>
  <si>
    <t>海约翰坎普庄园酒店</t>
  </si>
  <si>
    <t>dimacisil joseph</t>
  </si>
  <si>
    <t>700.00</t>
  </si>
  <si>
    <t>2022-04-28 21:46:50</t>
  </si>
  <si>
    <t>2528037</t>
  </si>
  <si>
    <t>芭堤雅发现海滩酒店</t>
  </si>
  <si>
    <t>pichetweerachai wittaya,pichetweerachai wittaya</t>
  </si>
  <si>
    <t>612.00</t>
  </si>
  <si>
    <t>2022-04-29 11:24:02</t>
  </si>
  <si>
    <t>2022-04-24</t>
  </si>
  <si>
    <t>2522598</t>
  </si>
  <si>
    <t>chaikulngamdee kanon,chaikulngamdee kanon</t>
  </si>
  <si>
    <t>3446.00</t>
  </si>
  <si>
    <t>2022-04-24 10:48:44</t>
  </si>
  <si>
    <t>2022-04-21</t>
  </si>
  <si>
    <t>2519656</t>
  </si>
  <si>
    <t>普吉岛卡塔坦尼海滩度假村(SHA Extra Plus)</t>
  </si>
  <si>
    <t>Prashakul Mekin</t>
  </si>
  <si>
    <t>1230.00</t>
  </si>
  <si>
    <t>2022-04-21 16:27:05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</si>
</sst>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44696</v>
      </c>
      <c r="G2" s="6">
        <v>44698</v>
      </c>
      <c r="H2" s="4">
        <v>1</v>
      </c>
      <c r="I2" s="4">
        <v>2</v>
      </c>
      <c r="J2" s="4">
        <v>2</v>
      </c>
      <c r="K2" s="4" t="s">
        <v>30</v>
      </c>
      <c r="L2" s="4">
        <v>566</v>
      </c>
      <c r="M2" s="4">
        <v>566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44701</v>
      </c>
      <c r="T2" s="4" t="s">
        <v>34</v>
      </c>
      <c r="U2" s="4">
        <v>566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44693</v>
      </c>
      <c r="G3" s="6">
        <v>44698</v>
      </c>
      <c r="H3" s="4">
        <v>1</v>
      </c>
      <c r="I3" s="4">
        <v>5</v>
      </c>
      <c r="J3" s="4">
        <v>5</v>
      </c>
      <c r="K3" s="4" t="s">
        <v>30</v>
      </c>
      <c r="L3" s="4">
        <v>2195</v>
      </c>
      <c r="M3" s="4">
        <v>2195</v>
      </c>
      <c r="N3" s="4" t="s">
        <v>40</v>
      </c>
      <c r="O3" s="4" t="s">
        <v>32</v>
      </c>
      <c r="P3" s="4" t="s">
        <v>33</v>
      </c>
      <c r="Q3" s="4">
        <v>0</v>
      </c>
      <c r="R3" s="7">
        <v>44693</v>
      </c>
      <c r="S3" s="6">
        <v>44701</v>
      </c>
      <c r="T3" s="4" t="s">
        <v>34</v>
      </c>
      <c r="U3" s="4">
        <v>2195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44696</v>
      </c>
      <c r="G4" s="6">
        <v>44698</v>
      </c>
      <c r="H4" s="4">
        <v>2</v>
      </c>
      <c r="I4" s="4">
        <v>2</v>
      </c>
      <c r="J4" s="4">
        <v>4</v>
      </c>
      <c r="K4" s="4" t="s">
        <v>30</v>
      </c>
      <c r="L4" s="4">
        <v>3800</v>
      </c>
      <c r="M4" s="4">
        <v>3800</v>
      </c>
      <c r="N4" s="4" t="s">
        <v>46</v>
      </c>
      <c r="O4" s="4" t="s">
        <v>32</v>
      </c>
      <c r="P4" s="4" t="s">
        <v>33</v>
      </c>
      <c r="Q4" s="4">
        <v>0</v>
      </c>
      <c r="R4" s="7">
        <v>44693</v>
      </c>
      <c r="S4" s="6">
        <v>44701</v>
      </c>
      <c r="T4" s="4" t="s">
        <v>34</v>
      </c>
      <c r="U4" s="4">
        <v>3800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44695</v>
      </c>
      <c r="G5" s="6">
        <v>44698</v>
      </c>
      <c r="H5" s="4">
        <v>1</v>
      </c>
      <c r="I5" s="4">
        <v>3</v>
      </c>
      <c r="J5" s="4">
        <v>3</v>
      </c>
      <c r="K5" s="4" t="s">
        <v>30</v>
      </c>
      <c r="L5" s="4">
        <v>2055</v>
      </c>
      <c r="M5" s="4">
        <v>2055</v>
      </c>
      <c r="N5" s="4" t="s">
        <v>51</v>
      </c>
      <c r="O5" s="4" t="s">
        <v>32</v>
      </c>
      <c r="P5" s="4" t="s">
        <v>33</v>
      </c>
      <c r="Q5" s="4">
        <v>0</v>
      </c>
      <c r="R5" s="7">
        <v>44694</v>
      </c>
      <c r="S5" s="6">
        <v>44701</v>
      </c>
      <c r="T5" s="4" t="s">
        <v>34</v>
      </c>
      <c r="U5" s="4">
        <v>2055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6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44697</v>
      </c>
      <c r="G6" s="6">
        <v>44698</v>
      </c>
      <c r="H6" s="4">
        <v>2</v>
      </c>
      <c r="I6" s="4">
        <v>1</v>
      </c>
      <c r="J6" s="4">
        <v>2</v>
      </c>
      <c r="K6" s="4" t="s">
        <v>30</v>
      </c>
      <c r="L6" s="4">
        <v>820</v>
      </c>
      <c r="M6" s="4">
        <v>820</v>
      </c>
      <c r="N6" s="4" t="s">
        <v>57</v>
      </c>
      <c r="O6" s="4" t="s">
        <v>32</v>
      </c>
      <c r="P6" s="4" t="s">
        <v>33</v>
      </c>
      <c r="Q6" s="4">
        <v>0</v>
      </c>
      <c r="R6" s="7">
        <v>44694</v>
      </c>
      <c r="S6" s="6">
        <v>44701</v>
      </c>
      <c r="T6" s="4" t="s">
        <v>34</v>
      </c>
      <c r="U6" s="4">
        <v>820</v>
      </c>
      <c r="V6" s="4">
        <v>0</v>
      </c>
      <c r="W6" s="4">
        <v>0</v>
      </c>
      <c r="X6" s="4" t="s">
        <v>58</v>
      </c>
      <c r="Y6" s="4">
        <v>642411</v>
      </c>
      <c r="Z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44696</v>
      </c>
      <c r="G7" s="6">
        <v>44698</v>
      </c>
      <c r="H7" s="4">
        <v>1</v>
      </c>
      <c r="I7" s="4">
        <v>2</v>
      </c>
      <c r="J7" s="4">
        <v>2</v>
      </c>
      <c r="K7" s="4" t="s">
        <v>30</v>
      </c>
      <c r="L7" s="4">
        <v>386</v>
      </c>
      <c r="M7" s="4">
        <v>386</v>
      </c>
      <c r="N7" s="4" t="s">
        <v>63</v>
      </c>
      <c r="O7" s="4" t="s">
        <v>32</v>
      </c>
      <c r="P7" s="4" t="s">
        <v>33</v>
      </c>
      <c r="Q7" s="4">
        <v>0</v>
      </c>
      <c r="R7" s="7">
        <v>44694</v>
      </c>
      <c r="S7" s="6">
        <v>44701</v>
      </c>
      <c r="T7" s="4" t="s">
        <v>34</v>
      </c>
      <c r="U7" s="4">
        <v>386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60</v>
      </c>
      <c r="B8" s="4" t="s">
        <v>26</v>
      </c>
      <c r="C8" s="4" t="s">
        <v>66</v>
      </c>
      <c r="D8" s="4" t="s">
        <v>61</v>
      </c>
      <c r="E8" s="4" t="s">
        <v>62</v>
      </c>
      <c r="F8" s="6">
        <v>44696</v>
      </c>
      <c r="G8" s="6">
        <v>44698</v>
      </c>
      <c r="H8" s="4">
        <v>1</v>
      </c>
      <c r="I8" s="4">
        <v>2</v>
      </c>
      <c r="J8" s="4">
        <v>2</v>
      </c>
      <c r="K8" s="4" t="s">
        <v>30</v>
      </c>
      <c r="L8" s="4">
        <v>-386</v>
      </c>
      <c r="M8" s="4">
        <v>-386</v>
      </c>
      <c r="N8" s="4" t="s">
        <v>63</v>
      </c>
      <c r="O8" s="4" t="s">
        <v>32</v>
      </c>
      <c r="P8" s="4" t="s">
        <v>33</v>
      </c>
      <c r="Q8" s="4">
        <v>0</v>
      </c>
      <c r="R8" s="7">
        <v>44694</v>
      </c>
      <c r="S8" s="6">
        <v>44701</v>
      </c>
      <c r="T8" s="4" t="s">
        <v>34</v>
      </c>
      <c r="U8" s="4">
        <v>-386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44695</v>
      </c>
      <c r="G9" s="6">
        <v>44698</v>
      </c>
      <c r="H9" s="4">
        <v>1</v>
      </c>
      <c r="I9" s="4">
        <v>3</v>
      </c>
      <c r="J9" s="4">
        <v>3</v>
      </c>
      <c r="K9" s="4" t="s">
        <v>30</v>
      </c>
      <c r="L9" s="4">
        <v>603</v>
      </c>
      <c r="M9" s="4">
        <v>603</v>
      </c>
      <c r="N9" s="4" t="s">
        <v>70</v>
      </c>
      <c r="O9" s="4" t="s">
        <v>32</v>
      </c>
      <c r="P9" s="4" t="s">
        <v>33</v>
      </c>
      <c r="Q9" s="4">
        <v>0</v>
      </c>
      <c r="R9" s="7">
        <v>44695</v>
      </c>
      <c r="S9" s="6">
        <v>44701</v>
      </c>
      <c r="T9" s="4" t="s">
        <v>34</v>
      </c>
      <c r="U9" s="4">
        <v>603</v>
      </c>
      <c r="V9" s="4">
        <v>0</v>
      </c>
      <c r="W9" s="4">
        <v>0</v>
      </c>
      <c r="X9" s="4" t="s">
        <v>65</v>
      </c>
      <c r="Y9" s="4" t="s">
        <v>65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44697</v>
      </c>
      <c r="G10" s="6">
        <v>44698</v>
      </c>
      <c r="H10" s="4">
        <v>1</v>
      </c>
      <c r="I10" s="4">
        <v>1</v>
      </c>
      <c r="J10" s="4">
        <v>1</v>
      </c>
      <c r="K10" s="4" t="s">
        <v>30</v>
      </c>
      <c r="L10" s="4">
        <v>272</v>
      </c>
      <c r="M10" s="4">
        <v>272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44695</v>
      </c>
      <c r="S10" s="6">
        <v>44701</v>
      </c>
      <c r="T10" s="4" t="s">
        <v>34</v>
      </c>
      <c r="U10" s="4">
        <v>272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67</v>
      </c>
      <c r="B11" s="4" t="s">
        <v>26</v>
      </c>
      <c r="C11" s="4" t="s">
        <v>66</v>
      </c>
      <c r="D11" s="4" t="s">
        <v>68</v>
      </c>
      <c r="E11" s="4" t="s">
        <v>69</v>
      </c>
      <c r="F11" s="6">
        <v>44695</v>
      </c>
      <c r="G11" s="6">
        <v>44698</v>
      </c>
      <c r="H11" s="4">
        <v>1</v>
      </c>
      <c r="I11" s="4">
        <v>3</v>
      </c>
      <c r="J11" s="4">
        <v>3</v>
      </c>
      <c r="K11" s="4" t="s">
        <v>30</v>
      </c>
      <c r="L11" s="4">
        <v>-603</v>
      </c>
      <c r="M11" s="4">
        <v>-603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44695</v>
      </c>
      <c r="S11" s="6">
        <v>44701</v>
      </c>
      <c r="T11" s="4" t="s">
        <v>34</v>
      </c>
      <c r="U11" s="4">
        <v>-603</v>
      </c>
      <c r="V11" s="4">
        <v>0</v>
      </c>
      <c r="W11" s="4">
        <v>0</v>
      </c>
      <c r="X11" s="4" t="s">
        <v>65</v>
      </c>
      <c r="Y11" s="4" t="s">
        <v>65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44695</v>
      </c>
      <c r="G12" s="6">
        <v>44698</v>
      </c>
      <c r="H12" s="4">
        <v>1</v>
      </c>
      <c r="I12" s="4">
        <v>3</v>
      </c>
      <c r="J12" s="4">
        <v>3</v>
      </c>
      <c r="K12" s="4" t="s">
        <v>30</v>
      </c>
      <c r="L12" s="4">
        <v>813</v>
      </c>
      <c r="M12" s="4">
        <v>813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44695</v>
      </c>
      <c r="S12" s="6">
        <v>44701</v>
      </c>
      <c r="T12" s="4" t="s">
        <v>34</v>
      </c>
      <c r="U12" s="4">
        <v>813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44696</v>
      </c>
      <c r="G13" s="6">
        <v>44698</v>
      </c>
      <c r="H13" s="4">
        <v>1</v>
      </c>
      <c r="I13" s="4">
        <v>2</v>
      </c>
      <c r="J13" s="4">
        <v>2</v>
      </c>
      <c r="K13" s="4" t="s">
        <v>30</v>
      </c>
      <c r="L13" s="4">
        <v>2511</v>
      </c>
      <c r="M13" s="4">
        <v>2511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44696</v>
      </c>
      <c r="S13" s="6">
        <v>44701</v>
      </c>
      <c r="T13" s="4" t="s">
        <v>34</v>
      </c>
      <c r="U13" s="4">
        <v>2511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44697</v>
      </c>
      <c r="G14" s="6">
        <v>44698</v>
      </c>
      <c r="H14" s="4">
        <v>1</v>
      </c>
      <c r="I14" s="4">
        <v>1</v>
      </c>
      <c r="J14" s="4">
        <v>1</v>
      </c>
      <c r="K14" s="4" t="s">
        <v>30</v>
      </c>
      <c r="L14" s="4">
        <v>880</v>
      </c>
      <c r="M14" s="4">
        <v>880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44695</v>
      </c>
      <c r="S14" s="6">
        <v>44701</v>
      </c>
      <c r="T14" s="4" t="s">
        <v>34</v>
      </c>
      <c r="U14" s="4">
        <v>880</v>
      </c>
      <c r="V14" s="4">
        <v>0</v>
      </c>
      <c r="W14" s="4">
        <v>0</v>
      </c>
      <c r="X14" s="4" t="s">
        <v>65</v>
      </c>
      <c r="Y14" s="4" t="s">
        <v>65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44696</v>
      </c>
      <c r="G15" s="6">
        <v>44698</v>
      </c>
      <c r="H15" s="4">
        <v>1</v>
      </c>
      <c r="I15" s="4">
        <v>2</v>
      </c>
      <c r="J15" s="4">
        <v>2</v>
      </c>
      <c r="K15" s="4" t="s">
        <v>30</v>
      </c>
      <c r="L15" s="4">
        <v>258</v>
      </c>
      <c r="M15" s="4">
        <v>258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44696</v>
      </c>
      <c r="S15" s="6">
        <v>44701</v>
      </c>
      <c r="T15" s="4" t="s">
        <v>34</v>
      </c>
      <c r="U15" s="4">
        <v>258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44696</v>
      </c>
      <c r="G16" s="6">
        <v>44698</v>
      </c>
      <c r="H16" s="4">
        <v>1</v>
      </c>
      <c r="I16" s="4">
        <v>2</v>
      </c>
      <c r="J16" s="4">
        <v>2</v>
      </c>
      <c r="K16" s="4" t="s">
        <v>30</v>
      </c>
      <c r="L16" s="4">
        <v>754</v>
      </c>
      <c r="M16" s="4">
        <v>754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44696</v>
      </c>
      <c r="S16" s="6">
        <v>44701</v>
      </c>
      <c r="T16" s="4" t="s">
        <v>34</v>
      </c>
      <c r="U16" s="4">
        <v>754</v>
      </c>
      <c r="V16" s="4">
        <v>0</v>
      </c>
      <c r="W16" s="4">
        <v>0</v>
      </c>
      <c r="X16" s="4" t="s">
        <v>103</v>
      </c>
      <c r="Y16" s="4" t="s">
        <v>65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44696</v>
      </c>
      <c r="G17" s="6">
        <v>44698</v>
      </c>
      <c r="H17" s="4">
        <v>1</v>
      </c>
      <c r="I17" s="4">
        <v>2</v>
      </c>
      <c r="J17" s="4">
        <v>2</v>
      </c>
      <c r="K17" s="4" t="s">
        <v>30</v>
      </c>
      <c r="L17" s="4">
        <v>600</v>
      </c>
      <c r="M17" s="4">
        <v>600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44696</v>
      </c>
      <c r="S17" s="6">
        <v>44701</v>
      </c>
      <c r="T17" s="4" t="s">
        <v>34</v>
      </c>
      <c r="U17" s="4">
        <v>600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95</v>
      </c>
      <c r="F18" s="6">
        <v>44697</v>
      </c>
      <c r="G18" s="6">
        <v>44698</v>
      </c>
      <c r="H18" s="4">
        <v>1</v>
      </c>
      <c r="I18" s="4">
        <v>1</v>
      </c>
      <c r="J18" s="4">
        <v>1</v>
      </c>
      <c r="K18" s="4" t="s">
        <v>30</v>
      </c>
      <c r="L18" s="4">
        <v>179</v>
      </c>
      <c r="M18" s="4">
        <v>179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44696</v>
      </c>
      <c r="S18" s="6">
        <v>44701</v>
      </c>
      <c r="T18" s="4" t="s">
        <v>34</v>
      </c>
      <c r="U18" s="4">
        <v>179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44697</v>
      </c>
      <c r="G19" s="6">
        <v>44698</v>
      </c>
      <c r="H19" s="4">
        <v>1</v>
      </c>
      <c r="I19" s="4">
        <v>1</v>
      </c>
      <c r="J19" s="4">
        <v>1</v>
      </c>
      <c r="K19" s="4" t="s">
        <v>30</v>
      </c>
      <c r="L19" s="4">
        <v>720</v>
      </c>
      <c r="M19" s="4">
        <v>720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44696</v>
      </c>
      <c r="S19" s="6">
        <v>44701</v>
      </c>
      <c r="T19" s="4" t="s">
        <v>34</v>
      </c>
      <c r="U19" s="4">
        <v>720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72</v>
      </c>
      <c r="E20" s="4" t="s">
        <v>73</v>
      </c>
      <c r="F20" s="6">
        <v>44697</v>
      </c>
      <c r="G20" s="6">
        <v>44698</v>
      </c>
      <c r="H20" s="4">
        <v>1</v>
      </c>
      <c r="I20" s="4">
        <v>1</v>
      </c>
      <c r="J20" s="4">
        <v>1</v>
      </c>
      <c r="K20" s="4" t="s">
        <v>30</v>
      </c>
      <c r="L20" s="4">
        <v>272</v>
      </c>
      <c r="M20" s="4">
        <v>272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44697</v>
      </c>
      <c r="S20" s="6">
        <v>44701</v>
      </c>
      <c r="T20" s="4" t="s">
        <v>34</v>
      </c>
      <c r="U20" s="4">
        <v>272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44697</v>
      </c>
      <c r="G21" s="6">
        <v>44698</v>
      </c>
      <c r="H21" s="4">
        <v>1</v>
      </c>
      <c r="I21" s="4">
        <v>1</v>
      </c>
      <c r="J21" s="4">
        <v>1</v>
      </c>
      <c r="K21" s="4" t="s">
        <v>30</v>
      </c>
      <c r="L21" s="4">
        <v>1142</v>
      </c>
      <c r="M21" s="4">
        <v>1142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44697</v>
      </c>
      <c r="S21" s="6">
        <v>44701</v>
      </c>
      <c r="T21" s="4" t="s">
        <v>34</v>
      </c>
      <c r="U21" s="4">
        <v>1142</v>
      </c>
      <c r="V21" s="4">
        <v>0</v>
      </c>
      <c r="W21" s="4">
        <v>0</v>
      </c>
      <c r="X21" s="4" t="s">
        <v>129</v>
      </c>
      <c r="Y21" s="4" t="s">
        <v>65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111</v>
      </c>
      <c r="E22" s="4" t="s">
        <v>95</v>
      </c>
      <c r="F22" s="6">
        <v>44697</v>
      </c>
      <c r="G22" s="6">
        <v>44698</v>
      </c>
      <c r="H22" s="4">
        <v>1</v>
      </c>
      <c r="I22" s="4">
        <v>1</v>
      </c>
      <c r="J22" s="4">
        <v>1</v>
      </c>
      <c r="K22" s="4" t="s">
        <v>30</v>
      </c>
      <c r="L22" s="4">
        <v>179</v>
      </c>
      <c r="M22" s="4">
        <v>179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44697</v>
      </c>
      <c r="S22" s="6">
        <v>44701</v>
      </c>
      <c r="T22" s="4" t="s">
        <v>34</v>
      </c>
      <c r="U22" s="4">
        <v>179</v>
      </c>
      <c r="V22" s="4">
        <v>0</v>
      </c>
      <c r="W22" s="4">
        <v>0</v>
      </c>
      <c r="X22" s="4" t="s">
        <v>132</v>
      </c>
      <c r="Y22" s="4" t="s">
        <v>65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111</v>
      </c>
      <c r="E23" s="4" t="s">
        <v>95</v>
      </c>
      <c r="F23" s="6">
        <v>44697</v>
      </c>
      <c r="G23" s="6">
        <v>44698</v>
      </c>
      <c r="H23" s="4">
        <v>1</v>
      </c>
      <c r="I23" s="4">
        <v>1</v>
      </c>
      <c r="J23" s="4">
        <v>1</v>
      </c>
      <c r="K23" s="4" t="s">
        <v>30</v>
      </c>
      <c r="L23" s="4">
        <v>179</v>
      </c>
      <c r="M23" s="4">
        <v>179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44697</v>
      </c>
      <c r="S23" s="6">
        <v>44701</v>
      </c>
      <c r="T23" s="4" t="s">
        <v>34</v>
      </c>
      <c r="U23" s="4">
        <v>179</v>
      </c>
      <c r="V23" s="4">
        <v>0</v>
      </c>
      <c r="W23" s="4">
        <v>0</v>
      </c>
      <c r="X23" s="4" t="s">
        <v>135</v>
      </c>
      <c r="Y23" s="4" t="s">
        <v>65</v>
      </c>
    </row>
    <row r="24" s="4" customFormat="1" spans="1:25">
      <c r="A24" s="4" t="s">
        <v>130</v>
      </c>
      <c r="B24" s="4" t="s">
        <v>26</v>
      </c>
      <c r="C24" s="4" t="s">
        <v>66</v>
      </c>
      <c r="D24" s="4" t="s">
        <v>111</v>
      </c>
      <c r="E24" s="4" t="s">
        <v>95</v>
      </c>
      <c r="F24" s="6">
        <v>44697</v>
      </c>
      <c r="G24" s="6">
        <v>44698</v>
      </c>
      <c r="H24" s="4">
        <v>1</v>
      </c>
      <c r="I24" s="4">
        <v>1</v>
      </c>
      <c r="J24" s="4">
        <v>1</v>
      </c>
      <c r="K24" s="4" t="s">
        <v>30</v>
      </c>
      <c r="L24" s="4">
        <v>-179</v>
      </c>
      <c r="M24" s="4">
        <v>-179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44697</v>
      </c>
      <c r="S24" s="6">
        <v>44701</v>
      </c>
      <c r="T24" s="4" t="s">
        <v>34</v>
      </c>
      <c r="U24" s="4">
        <v>-179</v>
      </c>
      <c r="V24" s="4">
        <v>0</v>
      </c>
      <c r="W24" s="4">
        <v>0</v>
      </c>
      <c r="X24" s="4" t="s">
        <v>132</v>
      </c>
      <c r="Y24" s="4" t="s">
        <v>65</v>
      </c>
    </row>
    <row r="25" s="4" customFormat="1" spans="1:25">
      <c r="A25" s="4" t="s">
        <v>133</v>
      </c>
      <c r="B25" s="4" t="s">
        <v>26</v>
      </c>
      <c r="C25" s="4" t="s">
        <v>66</v>
      </c>
      <c r="D25" s="4" t="s">
        <v>111</v>
      </c>
      <c r="E25" s="4" t="s">
        <v>95</v>
      </c>
      <c r="F25" s="6">
        <v>44697</v>
      </c>
      <c r="G25" s="6">
        <v>44698</v>
      </c>
      <c r="H25" s="4">
        <v>1</v>
      </c>
      <c r="I25" s="4">
        <v>1</v>
      </c>
      <c r="J25" s="4">
        <v>1</v>
      </c>
      <c r="K25" s="4" t="s">
        <v>30</v>
      </c>
      <c r="L25" s="4">
        <v>-179</v>
      </c>
      <c r="M25" s="4">
        <v>-179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44697</v>
      </c>
      <c r="S25" s="6">
        <v>44701</v>
      </c>
      <c r="T25" s="4" t="s">
        <v>34</v>
      </c>
      <c r="U25" s="4">
        <v>-179</v>
      </c>
      <c r="V25" s="4">
        <v>0</v>
      </c>
      <c r="W25" s="4">
        <v>0</v>
      </c>
      <c r="X25" s="4" t="s">
        <v>135</v>
      </c>
      <c r="Y25" s="4" t="s">
        <v>65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44697</v>
      </c>
      <c r="G26" s="6">
        <v>44698</v>
      </c>
      <c r="H26" s="4">
        <v>1</v>
      </c>
      <c r="I26" s="4">
        <v>1</v>
      </c>
      <c r="J26" s="4">
        <v>1</v>
      </c>
      <c r="K26" s="4" t="s">
        <v>30</v>
      </c>
      <c r="L26" s="4">
        <v>300</v>
      </c>
      <c r="M26" s="4">
        <v>300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44697</v>
      </c>
      <c r="S26" s="6">
        <v>44701</v>
      </c>
      <c r="T26" s="4" t="s">
        <v>34</v>
      </c>
      <c r="U26" s="4">
        <v>300</v>
      </c>
      <c r="V26" s="4">
        <v>0</v>
      </c>
      <c r="W26" s="4">
        <v>0</v>
      </c>
      <c r="X26" s="4" t="s">
        <v>140</v>
      </c>
      <c r="Y26" s="4" t="s">
        <v>65</v>
      </c>
    </row>
    <row r="27" s="4" customFormat="1" spans="1:25">
      <c r="A27" s="4" t="s">
        <v>136</v>
      </c>
      <c r="B27" s="4" t="s">
        <v>26</v>
      </c>
      <c r="C27" s="4" t="s">
        <v>66</v>
      </c>
      <c r="D27" s="4" t="s">
        <v>137</v>
      </c>
      <c r="E27" s="4" t="s">
        <v>138</v>
      </c>
      <c r="F27" s="6">
        <v>44697</v>
      </c>
      <c r="G27" s="6">
        <v>44698</v>
      </c>
      <c r="H27" s="4">
        <v>1</v>
      </c>
      <c r="I27" s="4">
        <v>1</v>
      </c>
      <c r="J27" s="4">
        <v>1</v>
      </c>
      <c r="K27" s="4" t="s">
        <v>30</v>
      </c>
      <c r="L27" s="4">
        <v>-300</v>
      </c>
      <c r="M27" s="4">
        <v>-300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44697</v>
      </c>
      <c r="S27" s="6">
        <v>44701</v>
      </c>
      <c r="T27" s="4" t="s">
        <v>34</v>
      </c>
      <c r="U27" s="4">
        <v>-300</v>
      </c>
      <c r="V27" s="4">
        <v>0</v>
      </c>
      <c r="W27" s="4">
        <v>0</v>
      </c>
      <c r="X27" s="4" t="s">
        <v>140</v>
      </c>
      <c r="Y27" s="4" t="s">
        <v>65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90</v>
      </c>
      <c r="E28" s="4" t="s">
        <v>142</v>
      </c>
      <c r="F28" s="6">
        <v>44697</v>
      </c>
      <c r="G28" s="6">
        <v>44698</v>
      </c>
      <c r="H28" s="4">
        <v>1</v>
      </c>
      <c r="I28" s="4">
        <v>1</v>
      </c>
      <c r="J28" s="4">
        <v>1</v>
      </c>
      <c r="K28" s="4" t="s">
        <v>30</v>
      </c>
      <c r="L28" s="4">
        <v>301</v>
      </c>
      <c r="M28" s="4">
        <v>301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44697</v>
      </c>
      <c r="S28" s="6">
        <v>44701</v>
      </c>
      <c r="T28" s="4" t="s">
        <v>34</v>
      </c>
      <c r="U28" s="4">
        <v>301</v>
      </c>
      <c r="V28" s="4">
        <v>0</v>
      </c>
      <c r="W28" s="4">
        <v>0</v>
      </c>
      <c r="X28" s="4" t="s">
        <v>144</v>
      </c>
      <c r="Y28" s="4" t="s">
        <v>65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111</v>
      </c>
      <c r="E29" s="4" t="s">
        <v>95</v>
      </c>
      <c r="F29" s="6">
        <v>44697</v>
      </c>
      <c r="G29" s="6">
        <v>44698</v>
      </c>
      <c r="H29" s="4">
        <v>1</v>
      </c>
      <c r="I29" s="4">
        <v>1</v>
      </c>
      <c r="J29" s="4">
        <v>1</v>
      </c>
      <c r="K29" s="4" t="s">
        <v>30</v>
      </c>
      <c r="L29" s="4">
        <v>179</v>
      </c>
      <c r="M29" s="4">
        <v>179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44697</v>
      </c>
      <c r="S29" s="6">
        <v>44701</v>
      </c>
      <c r="T29" s="4" t="s">
        <v>34</v>
      </c>
      <c r="U29" s="4">
        <v>179</v>
      </c>
      <c r="V29" s="4">
        <v>0</v>
      </c>
      <c r="W29" s="4">
        <v>0</v>
      </c>
      <c r="X29" s="4" t="s">
        <v>147</v>
      </c>
      <c r="Y29" s="4" t="s">
        <v>148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105</v>
      </c>
      <c r="E30" s="4" t="s">
        <v>106</v>
      </c>
      <c r="F30" s="6">
        <v>44697</v>
      </c>
      <c r="G30" s="6">
        <v>44698</v>
      </c>
      <c r="H30" s="4">
        <v>1</v>
      </c>
      <c r="I30" s="4">
        <v>1</v>
      </c>
      <c r="J30" s="4">
        <v>1</v>
      </c>
      <c r="K30" s="4" t="s">
        <v>30</v>
      </c>
      <c r="L30" s="4">
        <v>300</v>
      </c>
      <c r="M30" s="4">
        <v>300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44697</v>
      </c>
      <c r="S30" s="6">
        <v>44701</v>
      </c>
      <c r="T30" s="4" t="s">
        <v>34</v>
      </c>
      <c r="U30" s="4">
        <v>300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44697</v>
      </c>
      <c r="G31" s="6">
        <v>44698</v>
      </c>
      <c r="H31" s="4">
        <v>1</v>
      </c>
      <c r="I31" s="4">
        <v>1</v>
      </c>
      <c r="J31" s="4">
        <v>1</v>
      </c>
      <c r="K31" s="4" t="s">
        <v>30</v>
      </c>
      <c r="L31" s="4">
        <v>305</v>
      </c>
      <c r="M31" s="4">
        <v>305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44697</v>
      </c>
      <c r="S31" s="6">
        <v>44701</v>
      </c>
      <c r="T31" s="4" t="s">
        <v>34</v>
      </c>
      <c r="U31" s="4">
        <v>305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141</v>
      </c>
      <c r="B32" s="4" t="s">
        <v>26</v>
      </c>
      <c r="C32" s="4" t="s">
        <v>66</v>
      </c>
      <c r="D32" s="4" t="s">
        <v>90</v>
      </c>
      <c r="E32" s="4" t="s">
        <v>142</v>
      </c>
      <c r="F32" s="6">
        <v>44697</v>
      </c>
      <c r="G32" s="6">
        <v>44698</v>
      </c>
      <c r="H32" s="4">
        <v>1</v>
      </c>
      <c r="I32" s="4">
        <v>1</v>
      </c>
      <c r="J32" s="4">
        <v>1</v>
      </c>
      <c r="K32" s="4" t="s">
        <v>30</v>
      </c>
      <c r="L32" s="4">
        <v>-301</v>
      </c>
      <c r="M32" s="4">
        <v>-301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44697</v>
      </c>
      <c r="S32" s="6">
        <v>44701</v>
      </c>
      <c r="T32" s="4" t="s">
        <v>34</v>
      </c>
      <c r="U32" s="4">
        <v>-301</v>
      </c>
      <c r="V32" s="4">
        <v>0</v>
      </c>
      <c r="W32" s="4">
        <v>0</v>
      </c>
      <c r="X32" s="4" t="s">
        <v>144</v>
      </c>
      <c r="Y32" s="4" t="s">
        <v>65</v>
      </c>
    </row>
    <row r="33" s="4" customFormat="1" spans="1:25">
      <c r="A33" s="4" t="s">
        <v>159</v>
      </c>
      <c r="B33" s="4" t="s">
        <v>26</v>
      </c>
      <c r="C33" s="4" t="s">
        <v>27</v>
      </c>
      <c r="D33" s="4" t="s">
        <v>105</v>
      </c>
      <c r="E33" s="4" t="s">
        <v>160</v>
      </c>
      <c r="F33" s="6">
        <v>44697</v>
      </c>
      <c r="G33" s="6">
        <v>44698</v>
      </c>
      <c r="H33" s="4">
        <v>1</v>
      </c>
      <c r="I33" s="4">
        <v>1</v>
      </c>
      <c r="J33" s="4">
        <v>1</v>
      </c>
      <c r="K33" s="4" t="s">
        <v>30</v>
      </c>
      <c r="L33" s="4">
        <v>300</v>
      </c>
      <c r="M33" s="4">
        <v>300</v>
      </c>
      <c r="N33" s="4" t="s">
        <v>161</v>
      </c>
      <c r="O33" s="4" t="s">
        <v>32</v>
      </c>
      <c r="P33" s="4" t="s">
        <v>33</v>
      </c>
      <c r="Q33" s="4">
        <v>0</v>
      </c>
      <c r="R33" s="7">
        <v>44697</v>
      </c>
      <c r="S33" s="6">
        <v>44701</v>
      </c>
      <c r="T33" s="4" t="s">
        <v>34</v>
      </c>
      <c r="U33" s="4">
        <v>300</v>
      </c>
      <c r="V33" s="4">
        <v>0</v>
      </c>
      <c r="W33" s="4">
        <v>0</v>
      </c>
      <c r="X33" s="4" t="s">
        <v>162</v>
      </c>
      <c r="Y33" s="4" t="s">
        <v>65</v>
      </c>
    </row>
    <row r="34" s="4" customFormat="1" spans="1:25">
      <c r="A34" s="4" t="s">
        <v>159</v>
      </c>
      <c r="B34" s="4" t="s">
        <v>26</v>
      </c>
      <c r="C34" s="4" t="s">
        <v>66</v>
      </c>
      <c r="D34" s="4" t="s">
        <v>105</v>
      </c>
      <c r="E34" s="4" t="s">
        <v>160</v>
      </c>
      <c r="F34" s="6">
        <v>44697</v>
      </c>
      <c r="G34" s="6">
        <v>44698</v>
      </c>
      <c r="H34" s="4">
        <v>1</v>
      </c>
      <c r="I34" s="4">
        <v>1</v>
      </c>
      <c r="J34" s="4">
        <v>1</v>
      </c>
      <c r="K34" s="4" t="s">
        <v>30</v>
      </c>
      <c r="L34" s="4">
        <v>-300</v>
      </c>
      <c r="M34" s="4">
        <v>-300</v>
      </c>
      <c r="N34" s="4" t="s">
        <v>161</v>
      </c>
      <c r="O34" s="4" t="s">
        <v>32</v>
      </c>
      <c r="P34" s="4" t="s">
        <v>33</v>
      </c>
      <c r="Q34" s="4">
        <v>0</v>
      </c>
      <c r="R34" s="7">
        <v>44697</v>
      </c>
      <c r="S34" s="6">
        <v>44701</v>
      </c>
      <c r="T34" s="4" t="s">
        <v>34</v>
      </c>
      <c r="U34" s="4">
        <v>-300</v>
      </c>
      <c r="V34" s="4">
        <v>0</v>
      </c>
      <c r="W34" s="4">
        <v>0</v>
      </c>
      <c r="X34" s="4" t="s">
        <v>162</v>
      </c>
      <c r="Y34" s="4" t="s">
        <v>65</v>
      </c>
    </row>
    <row r="35" s="4" customFormat="1" spans="1:25">
      <c r="A35" s="4" t="s">
        <v>163</v>
      </c>
      <c r="B35" s="4" t="s">
        <v>26</v>
      </c>
      <c r="C35" s="4" t="s">
        <v>27</v>
      </c>
      <c r="D35" s="4" t="s">
        <v>105</v>
      </c>
      <c r="E35" s="4" t="s">
        <v>164</v>
      </c>
      <c r="F35" s="6">
        <v>44697</v>
      </c>
      <c r="G35" s="6">
        <v>44698</v>
      </c>
      <c r="H35" s="4">
        <v>1</v>
      </c>
      <c r="I35" s="4">
        <v>1</v>
      </c>
      <c r="J35" s="4">
        <v>1</v>
      </c>
      <c r="K35" s="4" t="s">
        <v>30</v>
      </c>
      <c r="L35" s="4">
        <v>300</v>
      </c>
      <c r="M35" s="4">
        <v>300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44697</v>
      </c>
      <c r="S35" s="6">
        <v>44701</v>
      </c>
      <c r="T35" s="4" t="s">
        <v>34</v>
      </c>
      <c r="U35" s="4">
        <v>300</v>
      </c>
      <c r="V35" s="4">
        <v>0</v>
      </c>
      <c r="W35" s="4">
        <v>0</v>
      </c>
      <c r="X35" s="4" t="s">
        <v>65</v>
      </c>
      <c r="Y35" s="4" t="s">
        <v>65</v>
      </c>
    </row>
    <row r="36" s="4" customFormat="1" spans="1:25">
      <c r="A36" s="4" t="s">
        <v>163</v>
      </c>
      <c r="B36" s="4" t="s">
        <v>26</v>
      </c>
      <c r="C36" s="4" t="s">
        <v>66</v>
      </c>
      <c r="D36" s="4" t="s">
        <v>105</v>
      </c>
      <c r="E36" s="4" t="s">
        <v>164</v>
      </c>
      <c r="F36" s="6">
        <v>44697</v>
      </c>
      <c r="G36" s="6">
        <v>44698</v>
      </c>
      <c r="H36" s="4">
        <v>1</v>
      </c>
      <c r="I36" s="4">
        <v>1</v>
      </c>
      <c r="J36" s="4">
        <v>1</v>
      </c>
      <c r="K36" s="4" t="s">
        <v>30</v>
      </c>
      <c r="L36" s="4">
        <v>-300</v>
      </c>
      <c r="M36" s="4">
        <v>-300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44697</v>
      </c>
      <c r="S36" s="6">
        <v>44701</v>
      </c>
      <c r="T36" s="4" t="s">
        <v>34</v>
      </c>
      <c r="U36" s="4">
        <v>-300</v>
      </c>
      <c r="V36" s="4">
        <v>0</v>
      </c>
      <c r="W36" s="4">
        <v>0</v>
      </c>
      <c r="X36" s="4" t="s">
        <v>65</v>
      </c>
      <c r="Y36" s="4" t="s">
        <v>65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111</v>
      </c>
      <c r="E37" s="4" t="s">
        <v>95</v>
      </c>
      <c r="F37" s="6">
        <v>44697</v>
      </c>
      <c r="G37" s="6">
        <v>44698</v>
      </c>
      <c r="H37" s="4">
        <v>2</v>
      </c>
      <c r="I37" s="4">
        <v>1</v>
      </c>
      <c r="J37" s="4">
        <v>2</v>
      </c>
      <c r="K37" s="4" t="s">
        <v>30</v>
      </c>
      <c r="L37" s="4">
        <v>364</v>
      </c>
      <c r="M37" s="4">
        <v>364</v>
      </c>
      <c r="N37" s="4" t="s">
        <v>166</v>
      </c>
      <c r="O37" s="4" t="s">
        <v>32</v>
      </c>
      <c r="P37" s="4" t="s">
        <v>33</v>
      </c>
      <c r="Q37" s="4">
        <v>0</v>
      </c>
      <c r="R37" s="7">
        <v>44697</v>
      </c>
      <c r="S37" s="6">
        <v>44701</v>
      </c>
      <c r="T37" s="4" t="s">
        <v>34</v>
      </c>
      <c r="U37" s="4">
        <v>364</v>
      </c>
      <c r="V37" s="4">
        <v>0</v>
      </c>
      <c r="W37" s="4">
        <v>0</v>
      </c>
      <c r="X37" s="4" t="s">
        <v>167</v>
      </c>
      <c r="Y37" s="4" t="s">
        <v>168</v>
      </c>
    </row>
    <row r="38" s="4" customFormat="1" spans="1:25">
      <c r="A38" s="4" t="s">
        <v>169</v>
      </c>
      <c r="B38" s="4" t="s">
        <v>26</v>
      </c>
      <c r="C38" s="4" t="s">
        <v>27</v>
      </c>
      <c r="D38" s="4" t="s">
        <v>170</v>
      </c>
      <c r="E38" s="4" t="s">
        <v>101</v>
      </c>
      <c r="F38" s="6">
        <v>44697</v>
      </c>
      <c r="G38" s="6">
        <v>44698</v>
      </c>
      <c r="H38" s="4">
        <v>1</v>
      </c>
      <c r="I38" s="4">
        <v>1</v>
      </c>
      <c r="J38" s="4">
        <v>1</v>
      </c>
      <c r="K38" s="4" t="s">
        <v>30</v>
      </c>
      <c r="L38" s="4">
        <v>490</v>
      </c>
      <c r="M38" s="4">
        <v>490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44697</v>
      </c>
      <c r="S38" s="6">
        <v>44701</v>
      </c>
      <c r="T38" s="4" t="s">
        <v>34</v>
      </c>
      <c r="U38" s="4">
        <v>490</v>
      </c>
      <c r="V38" s="4">
        <v>0</v>
      </c>
      <c r="W38" s="4">
        <v>0</v>
      </c>
      <c r="X38" s="4" t="s">
        <v>172</v>
      </c>
      <c r="Y38" s="4" t="s">
        <v>173</v>
      </c>
    </row>
    <row r="39" s="4" customFormat="1" spans="1:25">
      <c r="A39" s="4" t="s">
        <v>125</v>
      </c>
      <c r="B39" s="4" t="s">
        <v>26</v>
      </c>
      <c r="C39" s="4" t="s">
        <v>66</v>
      </c>
      <c r="D39" s="4" t="s">
        <v>126</v>
      </c>
      <c r="E39" s="4" t="s">
        <v>127</v>
      </c>
      <c r="F39" s="6">
        <v>44697</v>
      </c>
      <c r="G39" s="6">
        <v>44698</v>
      </c>
      <c r="H39" s="4">
        <v>1</v>
      </c>
      <c r="I39" s="4">
        <v>1</v>
      </c>
      <c r="J39" s="4">
        <v>1</v>
      </c>
      <c r="K39" s="4" t="s">
        <v>30</v>
      </c>
      <c r="L39" s="4">
        <v>-1142</v>
      </c>
      <c r="M39" s="4">
        <v>-1142</v>
      </c>
      <c r="N39" s="4" t="s">
        <v>128</v>
      </c>
      <c r="O39" s="4" t="s">
        <v>32</v>
      </c>
      <c r="P39" s="4" t="s">
        <v>33</v>
      </c>
      <c r="Q39" s="4">
        <v>0</v>
      </c>
      <c r="R39" s="7">
        <v>44697</v>
      </c>
      <c r="S39" s="6">
        <v>44701</v>
      </c>
      <c r="T39" s="4" t="s">
        <v>34</v>
      </c>
      <c r="U39" s="4">
        <v>-1142</v>
      </c>
      <c r="V39" s="4">
        <v>0</v>
      </c>
      <c r="W39" s="4">
        <v>0</v>
      </c>
      <c r="X39" s="4" t="s">
        <v>129</v>
      </c>
      <c r="Y39" s="4" t="s">
        <v>65</v>
      </c>
    </row>
    <row r="40" s="4" customFormat="1" spans="1:25">
      <c r="A40" s="4" t="s">
        <v>174</v>
      </c>
      <c r="B40" s="4" t="s">
        <v>26</v>
      </c>
      <c r="C40" s="4" t="s">
        <v>27</v>
      </c>
      <c r="D40" s="4" t="s">
        <v>116</v>
      </c>
      <c r="E40" s="4" t="s">
        <v>117</v>
      </c>
      <c r="F40" s="6">
        <v>44697</v>
      </c>
      <c r="G40" s="6">
        <v>44698</v>
      </c>
      <c r="H40" s="4">
        <v>1</v>
      </c>
      <c r="I40" s="4">
        <v>1</v>
      </c>
      <c r="J40" s="4">
        <v>1</v>
      </c>
      <c r="K40" s="4" t="s">
        <v>30</v>
      </c>
      <c r="L40" s="4">
        <v>720</v>
      </c>
      <c r="M40" s="4">
        <v>720</v>
      </c>
      <c r="N40" s="4" t="s">
        <v>175</v>
      </c>
      <c r="O40" s="4" t="s">
        <v>32</v>
      </c>
      <c r="P40" s="4" t="s">
        <v>33</v>
      </c>
      <c r="Q40" s="4">
        <v>0</v>
      </c>
      <c r="R40" s="7">
        <v>44697</v>
      </c>
      <c r="S40" s="6">
        <v>44701</v>
      </c>
      <c r="T40" s="4" t="s">
        <v>34</v>
      </c>
      <c r="U40" s="4">
        <v>720</v>
      </c>
      <c r="V40" s="4">
        <v>0</v>
      </c>
      <c r="W40" s="4">
        <v>0</v>
      </c>
      <c r="X40" s="4" t="s">
        <v>176</v>
      </c>
      <c r="Y40" s="4" t="s">
        <v>177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44697</v>
      </c>
      <c r="G41" s="6">
        <v>44698</v>
      </c>
      <c r="H41" s="4">
        <v>1</v>
      </c>
      <c r="I41" s="4">
        <v>1</v>
      </c>
      <c r="J41" s="4">
        <v>1</v>
      </c>
      <c r="K41" s="4" t="s">
        <v>30</v>
      </c>
      <c r="L41" s="4">
        <v>118</v>
      </c>
      <c r="M41" s="4">
        <v>118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44697</v>
      </c>
      <c r="S41" s="6">
        <v>44701</v>
      </c>
      <c r="T41" s="4" t="s">
        <v>34</v>
      </c>
      <c r="U41" s="4">
        <v>118</v>
      </c>
      <c r="V41" s="4">
        <v>0</v>
      </c>
      <c r="W41" s="4">
        <v>0</v>
      </c>
      <c r="X41" s="4" t="s">
        <v>182</v>
      </c>
      <c r="Y41" s="4" t="s">
        <v>183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185</v>
      </c>
      <c r="E42" s="4" t="s">
        <v>95</v>
      </c>
      <c r="F42" s="6">
        <v>44697</v>
      </c>
      <c r="G42" s="6">
        <v>44698</v>
      </c>
      <c r="H42" s="4">
        <v>1</v>
      </c>
      <c r="I42" s="4">
        <v>1</v>
      </c>
      <c r="J42" s="4">
        <v>1</v>
      </c>
      <c r="K42" s="4" t="s">
        <v>30</v>
      </c>
      <c r="L42" s="4">
        <v>811</v>
      </c>
      <c r="M42" s="4">
        <v>811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44697</v>
      </c>
      <c r="S42" s="6">
        <v>44701</v>
      </c>
      <c r="T42" s="4" t="s">
        <v>34</v>
      </c>
      <c r="U42" s="4">
        <v>811</v>
      </c>
      <c r="V42" s="4">
        <v>0</v>
      </c>
      <c r="W42" s="4">
        <v>0</v>
      </c>
      <c r="X42" s="4" t="s">
        <v>187</v>
      </c>
      <c r="Y42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A39" sqref="A39:E42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188</v>
      </c>
    </row>
    <row r="2" s="4" customFormat="1" spans="1:9">
      <c r="A2" s="5">
        <v>17915439322</v>
      </c>
      <c r="B2" s="6">
        <v>44696</v>
      </c>
      <c r="C2" s="6">
        <v>44698</v>
      </c>
      <c r="D2" s="4">
        <v>566</v>
      </c>
      <c r="E2" s="4" t="str">
        <f>VLOOKUP(A2,HOP!A:L,12,0)</f>
        <v>566.00</v>
      </c>
      <c r="F2" s="4" t="str">
        <f>VLOOKUP(A2,HOP!A:C,3,0)</f>
        <v>2546161</v>
      </c>
      <c r="G2" s="4">
        <f>D2-E2</f>
        <v>0</v>
      </c>
      <c r="H2" s="4" t="str">
        <f>$H$1&amp;F2</f>
        <v>，2546161</v>
      </c>
      <c r="I2" s="4" t="str">
        <f>VLOOKUP(A2,HOP!A:U,21,0)</f>
        <v>直采</v>
      </c>
    </row>
    <row r="3" s="4" customFormat="1" spans="1:9">
      <c r="A3" s="5">
        <v>17923874245</v>
      </c>
      <c r="B3" s="6">
        <v>44693</v>
      </c>
      <c r="C3" s="6">
        <v>44698</v>
      </c>
      <c r="D3" s="4">
        <v>2195</v>
      </c>
      <c r="E3" s="4" t="str">
        <f>VLOOKUP(A3,HOP!A:L,12,0)</f>
        <v>2195.00</v>
      </c>
      <c r="F3" s="4" t="str">
        <f>VLOOKUP(A3,HOP!A:C,3,0)</f>
        <v>2547812</v>
      </c>
      <c r="G3" s="4">
        <f t="shared" ref="G3:G33" si="0">D3-E3</f>
        <v>0</v>
      </c>
      <c r="H3" s="4" t="str">
        <f t="shared" ref="H3:H33" si="1">$H$1&amp;F3</f>
        <v>，2547812</v>
      </c>
      <c r="I3" s="4" t="str">
        <f>VLOOKUP(A3,HOP!A:U,21,0)</f>
        <v>直采</v>
      </c>
    </row>
    <row r="4" s="4" customFormat="1" spans="1:9">
      <c r="A4" s="5">
        <v>17926096728</v>
      </c>
      <c r="B4" s="6">
        <v>44696</v>
      </c>
      <c r="C4" s="6">
        <v>44698</v>
      </c>
      <c r="D4" s="4">
        <v>3800</v>
      </c>
      <c r="E4" s="4" t="str">
        <f>VLOOKUP(A4,HOP!A:L,12,0)</f>
        <v>3800.00</v>
      </c>
      <c r="F4" s="4" t="str">
        <f>VLOOKUP(A4,HOP!A:C,3,0)</f>
        <v>2548477</v>
      </c>
      <c r="G4" s="4">
        <f t="shared" si="0"/>
        <v>0</v>
      </c>
      <c r="H4" s="4" t="str">
        <f t="shared" si="1"/>
        <v>，2548477</v>
      </c>
      <c r="I4" s="4" t="str">
        <f>VLOOKUP(A4,HOP!A:U,21,0)</f>
        <v>直采</v>
      </c>
    </row>
    <row r="5" s="4" customFormat="1" spans="1:9">
      <c r="A5" s="5">
        <v>17926260710</v>
      </c>
      <c r="B5" s="6">
        <v>44695</v>
      </c>
      <c r="C5" s="6">
        <v>44698</v>
      </c>
      <c r="D5" s="4">
        <v>2055</v>
      </c>
      <c r="E5" s="4" t="str">
        <f>VLOOKUP(A5,HOP!A:L,12,0)</f>
        <v>2055.00</v>
      </c>
      <c r="F5" s="4" t="str">
        <f>VLOOKUP(A5,HOP!A:C,3,0)</f>
        <v>2548553</v>
      </c>
      <c r="G5" s="4">
        <f t="shared" si="0"/>
        <v>0</v>
      </c>
      <c r="H5" s="4" t="str">
        <f t="shared" si="1"/>
        <v>，2548553</v>
      </c>
      <c r="I5" s="4" t="str">
        <f>VLOOKUP(A5,HOP!A:U,21,0)</f>
        <v>直采</v>
      </c>
    </row>
    <row r="6" s="4" customFormat="1" spans="1:9">
      <c r="A6" s="5">
        <v>17929990386</v>
      </c>
      <c r="B6" s="6">
        <v>44697</v>
      </c>
      <c r="C6" s="6">
        <v>44698</v>
      </c>
      <c r="D6" s="4">
        <v>820</v>
      </c>
      <c r="E6" s="4" t="str">
        <f>VLOOKUP(A6,HOP!A:L,12,0)</f>
        <v>820.00</v>
      </c>
      <c r="F6" s="4" t="str">
        <f>VLOOKUP(A6,HOP!A:C,3,0)</f>
        <v>2549584</v>
      </c>
      <c r="G6" s="4">
        <f t="shared" si="0"/>
        <v>0</v>
      </c>
      <c r="H6" s="4" t="str">
        <f t="shared" si="1"/>
        <v>，2549584</v>
      </c>
      <c r="I6" s="4" t="str">
        <f>VLOOKUP(A6,HOP!A:U,21,0)</f>
        <v>直采</v>
      </c>
    </row>
    <row r="7" s="4" customFormat="1" hidden="1" spans="1:9">
      <c r="A7" s="5">
        <v>17930767772</v>
      </c>
      <c r="B7" s="6">
        <v>44696</v>
      </c>
      <c r="C7" s="6">
        <v>44698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17931876096</v>
      </c>
      <c r="B8" s="6">
        <v>44695</v>
      </c>
      <c r="C8" s="6">
        <v>44698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17931992097</v>
      </c>
      <c r="B9" s="6">
        <v>44697</v>
      </c>
      <c r="C9" s="6">
        <v>44698</v>
      </c>
      <c r="D9" s="4">
        <v>272</v>
      </c>
      <c r="E9" s="4" t="str">
        <f>VLOOKUP(A9,HOP!A:L,12,0)</f>
        <v>272.00</v>
      </c>
      <c r="F9" s="4" t="str">
        <f>VLOOKUP(A9,HOP!A:C,3,0)</f>
        <v>2550461</v>
      </c>
      <c r="G9" s="4">
        <f t="shared" si="0"/>
        <v>0</v>
      </c>
      <c r="H9" s="4" t="str">
        <f t="shared" si="1"/>
        <v>，2550461</v>
      </c>
      <c r="I9" s="4" t="str">
        <f>VLOOKUP(A9,HOP!A:U,21,0)</f>
        <v>直采</v>
      </c>
    </row>
    <row r="10" s="4" customFormat="1" spans="1:9">
      <c r="A10" s="5">
        <v>17932189649</v>
      </c>
      <c r="B10" s="6">
        <v>44695</v>
      </c>
      <c r="C10" s="6">
        <v>44698</v>
      </c>
      <c r="D10" s="4">
        <v>813</v>
      </c>
      <c r="E10" s="4" t="str">
        <f>VLOOKUP(A10,HOP!A:L,12,0)</f>
        <v>813.00</v>
      </c>
      <c r="F10" s="4" t="str">
        <f>VLOOKUP(A10,HOP!A:C,3,0)</f>
        <v>2550592</v>
      </c>
      <c r="G10" s="4">
        <f t="shared" si="0"/>
        <v>0</v>
      </c>
      <c r="H10" s="4" t="str">
        <f t="shared" si="1"/>
        <v>，2550592</v>
      </c>
      <c r="I10" s="4" t="str">
        <f>VLOOKUP(A10,HOP!A:U,21,0)</f>
        <v>直采</v>
      </c>
    </row>
    <row r="11" s="4" customFormat="1" spans="1:9">
      <c r="A11" s="5">
        <v>17936193007</v>
      </c>
      <c r="B11" s="6">
        <v>44696</v>
      </c>
      <c r="C11" s="6">
        <v>44698</v>
      </c>
      <c r="D11" s="4">
        <v>2511</v>
      </c>
      <c r="E11" s="4" t="str">
        <f>VLOOKUP(A11,HOP!A:L,12,0)</f>
        <v>2511.00</v>
      </c>
      <c r="F11" s="4" t="str">
        <f>VLOOKUP(A11,HOP!A:C,3,0)</f>
        <v>2551695</v>
      </c>
      <c r="G11" s="4">
        <f t="shared" si="0"/>
        <v>0</v>
      </c>
      <c r="H11" s="4" t="str">
        <f t="shared" si="1"/>
        <v>，2551695</v>
      </c>
      <c r="I11" s="4" t="str">
        <f>VLOOKUP(A11,HOP!A:U,21,0)</f>
        <v>直采</v>
      </c>
    </row>
    <row r="12" s="4" customFormat="1" spans="1:9">
      <c r="A12" s="5">
        <v>17935798074</v>
      </c>
      <c r="B12" s="6">
        <v>44697</v>
      </c>
      <c r="C12" s="6">
        <v>44698</v>
      </c>
      <c r="D12" s="4">
        <v>880</v>
      </c>
      <c r="E12" s="4" t="str">
        <f>VLOOKUP(A12,HOP!A:L,12,0)</f>
        <v>880.00</v>
      </c>
      <c r="F12" s="4" t="str">
        <f>VLOOKUP(A12,HOP!A:C,3,0)</f>
        <v>2551556</v>
      </c>
      <c r="G12" s="4">
        <f t="shared" si="0"/>
        <v>0</v>
      </c>
      <c r="H12" s="4" t="str">
        <f t="shared" si="1"/>
        <v>，2551556</v>
      </c>
      <c r="I12" s="4" t="str">
        <f>VLOOKUP(A12,HOP!A:U,21,0)</f>
        <v>直采</v>
      </c>
    </row>
    <row r="13" s="4" customFormat="1" spans="1:9">
      <c r="A13" s="5">
        <v>17936555175</v>
      </c>
      <c r="B13" s="6">
        <v>44696</v>
      </c>
      <c r="C13" s="6">
        <v>44698</v>
      </c>
      <c r="D13" s="4">
        <v>258</v>
      </c>
      <c r="E13" s="4" t="str">
        <f>VLOOKUP(A13,HOP!A:L,12,0)</f>
        <v>258.00</v>
      </c>
      <c r="F13" s="4" t="str">
        <f>VLOOKUP(A13,HOP!A:C,3,0)</f>
        <v>2551860</v>
      </c>
      <c r="G13" s="4">
        <f t="shared" si="0"/>
        <v>0</v>
      </c>
      <c r="H13" s="4" t="str">
        <f t="shared" si="1"/>
        <v>，2551860</v>
      </c>
      <c r="I13" s="4" t="str">
        <f>VLOOKUP(A13,HOP!A:U,21,0)</f>
        <v>直采</v>
      </c>
    </row>
    <row r="14" s="4" customFormat="1" spans="1:9">
      <c r="A14" s="5">
        <v>17937067192</v>
      </c>
      <c r="B14" s="6">
        <v>44696</v>
      </c>
      <c r="C14" s="6">
        <v>44698</v>
      </c>
      <c r="D14" s="4">
        <v>754</v>
      </c>
      <c r="E14" s="4" t="str">
        <f>VLOOKUP(A14,HOP!A:L,12,0)</f>
        <v>754.00</v>
      </c>
      <c r="F14" s="4" t="str">
        <f>VLOOKUP(A14,HOP!A:C,3,0)</f>
        <v>2552072</v>
      </c>
      <c r="G14" s="4">
        <f t="shared" si="0"/>
        <v>0</v>
      </c>
      <c r="H14" s="4" t="str">
        <f t="shared" si="1"/>
        <v>，2552072</v>
      </c>
      <c r="I14" s="4" t="str">
        <f>VLOOKUP(A14,HOP!A:U,21,0)</f>
        <v>直采</v>
      </c>
    </row>
    <row r="15" s="4" customFormat="1" spans="1:9">
      <c r="A15" s="5">
        <v>17937585629</v>
      </c>
      <c r="B15" s="6">
        <v>44696</v>
      </c>
      <c r="C15" s="6">
        <v>44698</v>
      </c>
      <c r="D15" s="4">
        <v>600</v>
      </c>
      <c r="E15" s="4" t="str">
        <f>VLOOKUP(A15,HOP!A:L,12,0)</f>
        <v>600.00</v>
      </c>
      <c r="F15" s="4" t="str">
        <f>VLOOKUP(A15,HOP!A:C,3,0)</f>
        <v>2552364</v>
      </c>
      <c r="G15" s="4">
        <f t="shared" si="0"/>
        <v>0</v>
      </c>
      <c r="H15" s="4" t="str">
        <f t="shared" si="1"/>
        <v>，2552364</v>
      </c>
      <c r="I15" s="4" t="str">
        <f>VLOOKUP(A15,HOP!A:U,21,0)</f>
        <v>直采</v>
      </c>
    </row>
    <row r="16" s="4" customFormat="1" spans="1:9">
      <c r="A16" s="5">
        <v>17937626108</v>
      </c>
      <c r="B16" s="6">
        <v>44697</v>
      </c>
      <c r="C16" s="6">
        <v>44698</v>
      </c>
      <c r="D16" s="4">
        <v>179</v>
      </c>
      <c r="E16" s="4" t="str">
        <f>VLOOKUP(A16,HOP!A:L,12,0)</f>
        <v>179.00</v>
      </c>
      <c r="F16" s="4" t="str">
        <f>VLOOKUP(A16,HOP!A:C,3,0)</f>
        <v>2552384</v>
      </c>
      <c r="G16" s="4">
        <f t="shared" si="0"/>
        <v>0</v>
      </c>
      <c r="H16" s="4" t="str">
        <f t="shared" si="1"/>
        <v>，2552384</v>
      </c>
      <c r="I16" s="4" t="str">
        <f>VLOOKUP(A16,HOP!A:U,21,0)</f>
        <v>直采</v>
      </c>
    </row>
    <row r="17" s="4" customFormat="1" spans="1:9">
      <c r="A17" s="5">
        <v>17939810156</v>
      </c>
      <c r="B17" s="6">
        <v>44697</v>
      </c>
      <c r="C17" s="6">
        <v>44698</v>
      </c>
      <c r="D17" s="4">
        <v>720</v>
      </c>
      <c r="E17" s="4" t="str">
        <f>VLOOKUP(A17,HOP!A:L,12,0)</f>
        <v>720.00</v>
      </c>
      <c r="F17" s="4" t="str">
        <f>VLOOKUP(A17,HOP!A:C,3,0)</f>
        <v>2552567</v>
      </c>
      <c r="G17" s="4">
        <f t="shared" si="0"/>
        <v>0</v>
      </c>
      <c r="H17" s="4" t="str">
        <f t="shared" si="1"/>
        <v>，2552567</v>
      </c>
      <c r="I17" s="4" t="str">
        <f>VLOOKUP(A17,HOP!A:U,21,0)</f>
        <v>直采</v>
      </c>
    </row>
    <row r="18" s="4" customFormat="1" spans="1:9">
      <c r="A18" s="5">
        <v>17940145173</v>
      </c>
      <c r="B18" s="6">
        <v>44697</v>
      </c>
      <c r="C18" s="6">
        <v>44698</v>
      </c>
      <c r="D18" s="4">
        <v>272</v>
      </c>
      <c r="E18" s="4" t="str">
        <f>VLOOKUP(A18,HOP!A:L,12,0)</f>
        <v>272.00</v>
      </c>
      <c r="F18" s="4" t="str">
        <f>VLOOKUP(A18,HOP!A:C,3,0)</f>
        <v>2552665</v>
      </c>
      <c r="G18" s="4">
        <f t="shared" si="0"/>
        <v>0</v>
      </c>
      <c r="H18" s="4" t="str">
        <f t="shared" si="1"/>
        <v>，2552665</v>
      </c>
      <c r="I18" s="4" t="str">
        <f>VLOOKUP(A18,HOP!A:U,21,0)</f>
        <v>直采</v>
      </c>
    </row>
    <row r="19" s="4" customFormat="1" hidden="1" spans="1:9">
      <c r="A19" s="5">
        <v>17940212939</v>
      </c>
      <c r="B19" s="6">
        <v>44697</v>
      </c>
      <c r="C19" s="6">
        <v>44698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17940236297</v>
      </c>
      <c r="B20" s="6">
        <v>44697</v>
      </c>
      <c r="C20" s="6">
        <v>44698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t="12" hidden="1" customHeight="1" spans="1:9">
      <c r="A21" s="5">
        <v>17940253203</v>
      </c>
      <c r="B21" s="6">
        <v>44697</v>
      </c>
      <c r="C21" s="6">
        <v>44698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17940382973</v>
      </c>
      <c r="B22" s="6">
        <v>44697</v>
      </c>
      <c r="C22" s="6">
        <v>44698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17940398652</v>
      </c>
      <c r="B23" s="6">
        <v>44697</v>
      </c>
      <c r="C23" s="6">
        <v>44698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17940424720</v>
      </c>
      <c r="B24" s="6">
        <v>44697</v>
      </c>
      <c r="C24" s="6">
        <v>44698</v>
      </c>
      <c r="D24" s="4">
        <v>179</v>
      </c>
      <c r="E24" s="4" t="str">
        <f>VLOOKUP(A24,HOP!A:L,12,0)</f>
        <v>179.00</v>
      </c>
      <c r="F24" s="4" t="str">
        <f>VLOOKUP(A24,HOP!A:C,3,0)</f>
        <v>2552840</v>
      </c>
      <c r="G24" s="4">
        <f t="shared" si="0"/>
        <v>0</v>
      </c>
      <c r="H24" s="4" t="str">
        <f t="shared" si="1"/>
        <v>，2552840</v>
      </c>
      <c r="I24" s="4" t="str">
        <f>VLOOKUP(A24,HOP!A:U,21,0)</f>
        <v>直采</v>
      </c>
    </row>
    <row r="25" s="4" customFormat="1" spans="1:9">
      <c r="A25" s="5">
        <v>17940485896</v>
      </c>
      <c r="B25" s="6">
        <v>44697</v>
      </c>
      <c r="C25" s="6">
        <v>44698</v>
      </c>
      <c r="D25" s="4">
        <v>300</v>
      </c>
      <c r="E25" s="4" t="str">
        <f>VLOOKUP(A25,HOP!A:L,12,0)</f>
        <v>300.00</v>
      </c>
      <c r="F25" s="4" t="str">
        <f>VLOOKUP(A25,HOP!A:C,3,0)</f>
        <v>2552872</v>
      </c>
      <c r="G25" s="4">
        <f t="shared" si="0"/>
        <v>0</v>
      </c>
      <c r="H25" s="4" t="str">
        <f t="shared" si="1"/>
        <v>，2552872</v>
      </c>
      <c r="I25" s="4" t="str">
        <f>VLOOKUP(A25,HOP!A:U,21,0)</f>
        <v>直采</v>
      </c>
    </row>
    <row r="26" s="4" customFormat="1" spans="1:9">
      <c r="A26" s="5">
        <v>17940675249</v>
      </c>
      <c r="B26" s="6">
        <v>44697</v>
      </c>
      <c r="C26" s="6">
        <v>44698</v>
      </c>
      <c r="D26" s="4">
        <v>305</v>
      </c>
      <c r="E26" s="4" t="str">
        <f>VLOOKUP(A26,HOP!A:L,12,0)</f>
        <v>305.00</v>
      </c>
      <c r="F26" s="4" t="str">
        <f>VLOOKUP(A26,HOP!A:C,3,0)</f>
        <v>2552908</v>
      </c>
      <c r="G26" s="4">
        <f t="shared" si="0"/>
        <v>0</v>
      </c>
      <c r="H26" s="4" t="str">
        <f t="shared" si="1"/>
        <v>，2552908</v>
      </c>
      <c r="I26" s="4" t="str">
        <f>VLOOKUP(A26,HOP!A:U,21,0)</f>
        <v>直采</v>
      </c>
    </row>
    <row r="27" s="4" customFormat="1" hidden="1" spans="1:9">
      <c r="A27" s="5">
        <v>17940864156</v>
      </c>
      <c r="B27" s="6">
        <v>44697</v>
      </c>
      <c r="C27" s="6">
        <v>44698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17940889582</v>
      </c>
      <c r="B28" s="6">
        <v>44697</v>
      </c>
      <c r="C28" s="6">
        <v>44698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17941188124</v>
      </c>
      <c r="B29" s="6">
        <v>44697</v>
      </c>
      <c r="C29" s="6">
        <v>44698</v>
      </c>
      <c r="D29" s="4">
        <v>364</v>
      </c>
      <c r="E29" s="4" t="str">
        <f>VLOOKUP(A29,HOP!A:L,12,0)</f>
        <v>364.00</v>
      </c>
      <c r="F29" s="4" t="str">
        <f>VLOOKUP(A29,HOP!A:C,3,0)</f>
        <v>2553020</v>
      </c>
      <c r="G29" s="4">
        <f t="shared" si="0"/>
        <v>0</v>
      </c>
      <c r="H29" s="4" t="str">
        <f t="shared" si="1"/>
        <v>，2553020</v>
      </c>
      <c r="I29" s="4" t="str">
        <f>VLOOKUP(A29,HOP!A:U,21,0)</f>
        <v>直采</v>
      </c>
    </row>
    <row r="30" s="4" customFormat="1" spans="1:9">
      <c r="A30" s="5">
        <v>17941316623</v>
      </c>
      <c r="B30" s="6">
        <v>44697</v>
      </c>
      <c r="C30" s="6">
        <v>44698</v>
      </c>
      <c r="D30" s="4">
        <v>490</v>
      </c>
      <c r="E30" s="4" t="str">
        <f>VLOOKUP(A30,HOP!A:L,12,0)</f>
        <v>490.00</v>
      </c>
      <c r="F30" s="4" t="str">
        <f>VLOOKUP(A30,HOP!A:C,3,0)</f>
        <v>2553049</v>
      </c>
      <c r="G30" s="4">
        <f t="shared" si="0"/>
        <v>0</v>
      </c>
      <c r="H30" s="4" t="str">
        <f t="shared" si="1"/>
        <v>，2553049</v>
      </c>
      <c r="I30" s="4" t="str">
        <f>VLOOKUP(A30,HOP!A:U,21,0)</f>
        <v>直采</v>
      </c>
    </row>
    <row r="31" s="4" customFormat="1" spans="1:9">
      <c r="A31" s="5">
        <v>17941577087</v>
      </c>
      <c r="B31" s="6">
        <v>44697</v>
      </c>
      <c r="C31" s="6">
        <v>44698</v>
      </c>
      <c r="D31" s="4">
        <v>720</v>
      </c>
      <c r="E31" s="4" t="str">
        <f>VLOOKUP(A31,HOP!A:L,12,0)</f>
        <v>720.00</v>
      </c>
      <c r="F31" s="4" t="str">
        <f>VLOOKUP(A31,HOP!A:C,3,0)</f>
        <v>2553126</v>
      </c>
      <c r="G31" s="4">
        <f t="shared" si="0"/>
        <v>0</v>
      </c>
      <c r="H31" s="4" t="str">
        <f t="shared" si="1"/>
        <v>，2553126</v>
      </c>
      <c r="I31" s="4" t="str">
        <f>VLOOKUP(A31,HOP!A:U,21,0)</f>
        <v>直采</v>
      </c>
    </row>
    <row r="32" s="4" customFormat="1" spans="1:9">
      <c r="A32" s="5">
        <v>17941825143</v>
      </c>
      <c r="B32" s="6">
        <v>44697</v>
      </c>
      <c r="C32" s="6">
        <v>44698</v>
      </c>
      <c r="D32" s="4">
        <v>118</v>
      </c>
      <c r="E32" s="4" t="str">
        <f>VLOOKUP(A32,HOP!A:L,12,0)</f>
        <v>118.00</v>
      </c>
      <c r="F32" s="4" t="str">
        <f>VLOOKUP(A32,HOP!A:C,3,0)</f>
        <v>2553246</v>
      </c>
      <c r="G32" s="4">
        <f t="shared" si="0"/>
        <v>0</v>
      </c>
      <c r="H32" s="4" t="str">
        <f t="shared" si="1"/>
        <v>，2553246</v>
      </c>
      <c r="I32" s="4" t="str">
        <f>VLOOKUP(A32,HOP!A:U,21,0)</f>
        <v>直采</v>
      </c>
    </row>
    <row r="33" s="4" customFormat="1" spans="1:10">
      <c r="A33" s="5">
        <v>17941123528</v>
      </c>
      <c r="B33" s="6">
        <v>44697</v>
      </c>
      <c r="C33" s="6">
        <v>44698</v>
      </c>
      <c r="D33" s="4">
        <v>811</v>
      </c>
      <c r="E33" s="4" t="e">
        <f>VLOOKUP(A33,HOP!A:L,12,0)</f>
        <v>#N/A</v>
      </c>
      <c r="F33" s="4">
        <v>2553008</v>
      </c>
      <c r="G33" s="4" t="e">
        <f t="shared" si="0"/>
        <v>#N/A</v>
      </c>
      <c r="H33" s="4" t="str">
        <f t="shared" si="1"/>
        <v>，2553008</v>
      </c>
      <c r="I33" s="4" t="e">
        <f>VLOOKUP(A33,HOP!A:U,21,0)</f>
        <v>#N/A</v>
      </c>
      <c r="J33" s="4" t="s">
        <v>189</v>
      </c>
    </row>
    <row r="35" spans="4:4">
      <c r="D35" s="4">
        <f>SUM(D2:D34)</f>
        <v>19982</v>
      </c>
    </row>
    <row r="39" spans="1:5">
      <c r="A39" s="4" t="s">
        <v>190</v>
      </c>
      <c r="D39" s="4">
        <v>19171</v>
      </c>
      <c r="E39" s="4">
        <v>22339.81</v>
      </c>
    </row>
    <row r="40" spans="1:5">
      <c r="A40" s="4" t="s">
        <v>191</v>
      </c>
      <c r="D40" s="4">
        <v>811</v>
      </c>
      <c r="E40" s="4">
        <v>945.05</v>
      </c>
    </row>
    <row r="41" spans="1:5">
      <c r="A41" s="4" t="s">
        <v>192</v>
      </c>
      <c r="D41" s="4">
        <f>SUBTOTAL(9,D39:D40)</f>
        <v>19982</v>
      </c>
      <c r="E41" s="4">
        <f>SUBTOTAL(9,E39:E40)</f>
        <v>23284.86</v>
      </c>
    </row>
    <row r="42" spans="1:1">
      <c r="A42" s="4" t="s">
        <v>193</v>
      </c>
    </row>
  </sheetData>
  <autoFilter ref="A1:X33">
    <filterColumn colId="3">
      <filters>
        <filter val="490"/>
        <filter val="811"/>
        <filter val="2511"/>
        <filter val="813"/>
        <filter val="754"/>
        <filter val="2055"/>
        <filter val="2195"/>
        <filter val="118"/>
        <filter val="258"/>
        <filter val="720"/>
        <filter val="820"/>
        <filter val="364"/>
        <filter val="566"/>
        <filter val="272"/>
        <filter val="179"/>
        <filter val="300"/>
        <filter val="600"/>
        <filter val="880"/>
        <filter val="3800"/>
        <filter val="3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194</v>
      </c>
      <c r="B1" s="2" t="s">
        <v>195</v>
      </c>
      <c r="C1" s="2" t="s">
        <v>196</v>
      </c>
      <c r="D1" s="2" t="s">
        <v>197</v>
      </c>
      <c r="E1" s="2" t="s">
        <v>13</v>
      </c>
      <c r="F1" s="2" t="s">
        <v>5</v>
      </c>
      <c r="G1" s="2" t="s">
        <v>6</v>
      </c>
      <c r="H1" s="2" t="s">
        <v>198</v>
      </c>
      <c r="I1" s="2" t="s">
        <v>199</v>
      </c>
      <c r="J1" s="2" t="s">
        <v>200</v>
      </c>
      <c r="K1" s="2" t="s">
        <v>201</v>
      </c>
      <c r="L1" s="2" t="s">
        <v>202</v>
      </c>
      <c r="M1" s="2" t="s">
        <v>203</v>
      </c>
      <c r="N1" s="2" t="s">
        <v>204</v>
      </c>
      <c r="O1" s="2" t="s">
        <v>205</v>
      </c>
      <c r="P1" s="2" t="s">
        <v>206</v>
      </c>
      <c r="Q1" s="2" t="s">
        <v>207</v>
      </c>
      <c r="R1" s="2" t="s">
        <v>208</v>
      </c>
      <c r="S1" s="2" t="s">
        <v>209</v>
      </c>
      <c r="T1" s="2" t="s">
        <v>210</v>
      </c>
      <c r="U1" s="2" t="s">
        <v>211</v>
      </c>
    </row>
    <row r="2" s="1" customFormat="1" spans="1:21">
      <c r="A2" s="3">
        <v>17941825143</v>
      </c>
      <c r="B2" s="1" t="s">
        <v>212</v>
      </c>
      <c r="C2" s="1" t="s">
        <v>213</v>
      </c>
      <c r="D2" s="1" t="s">
        <v>214</v>
      </c>
      <c r="E2" s="1" t="s">
        <v>215</v>
      </c>
      <c r="F2" s="1" t="s">
        <v>212</v>
      </c>
      <c r="G2" s="1" t="s">
        <v>216</v>
      </c>
      <c r="H2" s="1" t="s">
        <v>217</v>
      </c>
      <c r="I2" s="1" t="s">
        <v>218</v>
      </c>
      <c r="J2" s="1" t="s">
        <v>219</v>
      </c>
      <c r="K2" s="1" t="s">
        <v>218</v>
      </c>
      <c r="L2" s="1" t="s">
        <v>218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</row>
    <row r="3" s="1" customFormat="1" spans="1:21">
      <c r="A3" s="3">
        <v>17941577087</v>
      </c>
      <c r="B3" s="1" t="s">
        <v>212</v>
      </c>
      <c r="C3" s="1" t="s">
        <v>228</v>
      </c>
      <c r="D3" s="1" t="s">
        <v>229</v>
      </c>
      <c r="E3" s="1" t="s">
        <v>230</v>
      </c>
      <c r="F3" s="1" t="s">
        <v>212</v>
      </c>
      <c r="G3" s="1" t="s">
        <v>216</v>
      </c>
      <c r="H3" s="1" t="s">
        <v>217</v>
      </c>
      <c r="I3" s="1" t="s">
        <v>231</v>
      </c>
      <c r="J3" s="1" t="s">
        <v>219</v>
      </c>
      <c r="K3" s="1" t="s">
        <v>231</v>
      </c>
      <c r="L3" s="1" t="s">
        <v>231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232</v>
      </c>
      <c r="S3" s="1" t="s">
        <v>225</v>
      </c>
      <c r="T3" s="1" t="s">
        <v>226</v>
      </c>
      <c r="U3" s="1" t="s">
        <v>227</v>
      </c>
    </row>
    <row r="4" s="1" customFormat="1" spans="1:21">
      <c r="A4" s="3">
        <v>17941316623</v>
      </c>
      <c r="B4" s="1" t="s">
        <v>212</v>
      </c>
      <c r="C4" s="1" t="s">
        <v>233</v>
      </c>
      <c r="D4" s="1" t="s">
        <v>234</v>
      </c>
      <c r="E4" s="1" t="s">
        <v>235</v>
      </c>
      <c r="F4" s="1" t="s">
        <v>212</v>
      </c>
      <c r="G4" s="1" t="s">
        <v>216</v>
      </c>
      <c r="H4" s="1" t="s">
        <v>217</v>
      </c>
      <c r="I4" s="1" t="s">
        <v>236</v>
      </c>
      <c r="J4" s="1" t="s">
        <v>219</v>
      </c>
      <c r="K4" s="1" t="s">
        <v>236</v>
      </c>
      <c r="L4" s="1" t="s">
        <v>236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237</v>
      </c>
      <c r="S4" s="1" t="s">
        <v>225</v>
      </c>
      <c r="T4" s="1" t="s">
        <v>226</v>
      </c>
      <c r="U4" s="1" t="s">
        <v>227</v>
      </c>
    </row>
    <row r="5" s="1" customFormat="1" spans="1:21">
      <c r="A5" s="3">
        <v>17941188124</v>
      </c>
      <c r="B5" s="1" t="s">
        <v>212</v>
      </c>
      <c r="C5" s="1" t="s">
        <v>238</v>
      </c>
      <c r="D5" s="1" t="s">
        <v>239</v>
      </c>
      <c r="E5" s="1" t="s">
        <v>240</v>
      </c>
      <c r="F5" s="1" t="s">
        <v>212</v>
      </c>
      <c r="G5" s="1" t="s">
        <v>216</v>
      </c>
      <c r="H5" s="1" t="s">
        <v>217</v>
      </c>
      <c r="I5" s="1" t="s">
        <v>241</v>
      </c>
      <c r="J5" s="1" t="s">
        <v>219</v>
      </c>
      <c r="K5" s="1" t="s">
        <v>241</v>
      </c>
      <c r="L5" s="1" t="s">
        <v>241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242</v>
      </c>
      <c r="S5" s="1" t="s">
        <v>225</v>
      </c>
      <c r="T5" s="1" t="s">
        <v>226</v>
      </c>
      <c r="U5" s="1" t="s">
        <v>227</v>
      </c>
    </row>
    <row r="6" s="1" customFormat="1" spans="1:21">
      <c r="A6" s="3">
        <v>17940675249</v>
      </c>
      <c r="B6" s="1" t="s">
        <v>212</v>
      </c>
      <c r="C6" s="1" t="s">
        <v>243</v>
      </c>
      <c r="D6" s="1" t="s">
        <v>244</v>
      </c>
      <c r="E6" s="1" t="s">
        <v>245</v>
      </c>
      <c r="F6" s="1" t="s">
        <v>212</v>
      </c>
      <c r="G6" s="1" t="s">
        <v>216</v>
      </c>
      <c r="H6" s="1" t="s">
        <v>217</v>
      </c>
      <c r="I6" s="1" t="s">
        <v>246</v>
      </c>
      <c r="J6" s="1" t="s">
        <v>219</v>
      </c>
      <c r="K6" s="1" t="s">
        <v>246</v>
      </c>
      <c r="L6" s="1" t="s">
        <v>246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247</v>
      </c>
      <c r="S6" s="1" t="s">
        <v>225</v>
      </c>
      <c r="T6" s="1" t="s">
        <v>226</v>
      </c>
      <c r="U6" s="1" t="s">
        <v>227</v>
      </c>
    </row>
    <row r="7" s="1" customFormat="1" spans="1:21">
      <c r="A7" s="3">
        <v>17940485896</v>
      </c>
      <c r="B7" s="1" t="s">
        <v>212</v>
      </c>
      <c r="C7" s="1" t="s">
        <v>248</v>
      </c>
      <c r="D7" s="1" t="s">
        <v>249</v>
      </c>
      <c r="E7" s="1" t="s">
        <v>250</v>
      </c>
      <c r="F7" s="1" t="s">
        <v>212</v>
      </c>
      <c r="G7" s="1" t="s">
        <v>216</v>
      </c>
      <c r="H7" s="1" t="s">
        <v>217</v>
      </c>
      <c r="I7" s="1" t="s">
        <v>251</v>
      </c>
      <c r="J7" s="1" t="s">
        <v>219</v>
      </c>
      <c r="K7" s="1" t="s">
        <v>251</v>
      </c>
      <c r="L7" s="1" t="s">
        <v>251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252</v>
      </c>
      <c r="S7" s="1" t="s">
        <v>225</v>
      </c>
      <c r="T7" s="1" t="s">
        <v>226</v>
      </c>
      <c r="U7" s="1" t="s">
        <v>227</v>
      </c>
    </row>
    <row r="8" s="1" customFormat="1" spans="1:21">
      <c r="A8" s="3">
        <v>17940424720</v>
      </c>
      <c r="B8" s="1" t="s">
        <v>212</v>
      </c>
      <c r="C8" s="1" t="s">
        <v>253</v>
      </c>
      <c r="D8" s="1" t="s">
        <v>239</v>
      </c>
      <c r="E8" s="1" t="s">
        <v>254</v>
      </c>
      <c r="F8" s="1" t="s">
        <v>212</v>
      </c>
      <c r="G8" s="1" t="s">
        <v>216</v>
      </c>
      <c r="H8" s="1" t="s">
        <v>217</v>
      </c>
      <c r="I8" s="1" t="s">
        <v>255</v>
      </c>
      <c r="J8" s="1" t="s">
        <v>219</v>
      </c>
      <c r="K8" s="1" t="s">
        <v>255</v>
      </c>
      <c r="L8" s="1" t="s">
        <v>255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256</v>
      </c>
      <c r="S8" s="1" t="s">
        <v>225</v>
      </c>
      <c r="T8" s="1" t="s">
        <v>226</v>
      </c>
      <c r="U8" s="1" t="s">
        <v>227</v>
      </c>
    </row>
    <row r="9" s="1" customFormat="1" spans="1:21">
      <c r="A9" s="3">
        <v>17940145173</v>
      </c>
      <c r="B9" s="1" t="s">
        <v>212</v>
      </c>
      <c r="C9" s="1" t="s">
        <v>257</v>
      </c>
      <c r="D9" s="1" t="s">
        <v>258</v>
      </c>
      <c r="E9" s="1" t="s">
        <v>259</v>
      </c>
      <c r="F9" s="1" t="s">
        <v>212</v>
      </c>
      <c r="G9" s="1" t="s">
        <v>216</v>
      </c>
      <c r="H9" s="1" t="s">
        <v>217</v>
      </c>
      <c r="I9" s="1" t="s">
        <v>260</v>
      </c>
      <c r="J9" s="1" t="s">
        <v>219</v>
      </c>
      <c r="K9" s="1" t="s">
        <v>260</v>
      </c>
      <c r="L9" s="1" t="s">
        <v>260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261</v>
      </c>
      <c r="S9" s="1" t="s">
        <v>225</v>
      </c>
      <c r="T9" s="1" t="s">
        <v>226</v>
      </c>
      <c r="U9" s="1" t="s">
        <v>227</v>
      </c>
    </row>
    <row r="10" s="1" customFormat="1" spans="1:21">
      <c r="A10" s="3">
        <v>17939810156</v>
      </c>
      <c r="B10" s="1" t="s">
        <v>262</v>
      </c>
      <c r="C10" s="1" t="s">
        <v>263</v>
      </c>
      <c r="D10" s="1" t="s">
        <v>229</v>
      </c>
      <c r="E10" s="1" t="s">
        <v>264</v>
      </c>
      <c r="F10" s="1" t="s">
        <v>212</v>
      </c>
      <c r="G10" s="1" t="s">
        <v>216</v>
      </c>
      <c r="H10" s="1" t="s">
        <v>217</v>
      </c>
      <c r="I10" s="1" t="s">
        <v>231</v>
      </c>
      <c r="J10" s="1" t="s">
        <v>219</v>
      </c>
      <c r="K10" s="1" t="s">
        <v>231</v>
      </c>
      <c r="L10" s="1" t="s">
        <v>231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265</v>
      </c>
      <c r="S10" s="1" t="s">
        <v>225</v>
      </c>
      <c r="T10" s="1" t="s">
        <v>226</v>
      </c>
      <c r="U10" s="1" t="s">
        <v>227</v>
      </c>
    </row>
    <row r="11" s="1" customFormat="1" spans="1:21">
      <c r="A11" s="3">
        <v>17937626108</v>
      </c>
      <c r="B11" s="1" t="s">
        <v>262</v>
      </c>
      <c r="C11" s="1" t="s">
        <v>266</v>
      </c>
      <c r="D11" s="1" t="s">
        <v>239</v>
      </c>
      <c r="E11" s="1" t="s">
        <v>267</v>
      </c>
      <c r="F11" s="1" t="s">
        <v>212</v>
      </c>
      <c r="G11" s="1" t="s">
        <v>216</v>
      </c>
      <c r="H11" s="1" t="s">
        <v>217</v>
      </c>
      <c r="I11" s="1" t="s">
        <v>255</v>
      </c>
      <c r="J11" s="1" t="s">
        <v>219</v>
      </c>
      <c r="K11" s="1" t="s">
        <v>255</v>
      </c>
      <c r="L11" s="1" t="s">
        <v>255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268</v>
      </c>
      <c r="S11" s="1" t="s">
        <v>225</v>
      </c>
      <c r="T11" s="1" t="s">
        <v>226</v>
      </c>
      <c r="U11" s="1" t="s">
        <v>227</v>
      </c>
    </row>
    <row r="12" s="1" customFormat="1" spans="1:21">
      <c r="A12" s="3">
        <v>17937585629</v>
      </c>
      <c r="B12" s="1" t="s">
        <v>262</v>
      </c>
      <c r="C12" s="1" t="s">
        <v>269</v>
      </c>
      <c r="D12" s="1" t="s">
        <v>249</v>
      </c>
      <c r="E12" s="1" t="s">
        <v>270</v>
      </c>
      <c r="F12" s="1" t="s">
        <v>262</v>
      </c>
      <c r="G12" s="1" t="s">
        <v>216</v>
      </c>
      <c r="H12" s="1" t="s">
        <v>217</v>
      </c>
      <c r="I12" s="1" t="s">
        <v>271</v>
      </c>
      <c r="J12" s="1" t="s">
        <v>219</v>
      </c>
      <c r="K12" s="1" t="s">
        <v>271</v>
      </c>
      <c r="L12" s="1" t="s">
        <v>271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272</v>
      </c>
      <c r="S12" s="1" t="s">
        <v>225</v>
      </c>
      <c r="T12" s="1" t="s">
        <v>226</v>
      </c>
      <c r="U12" s="1" t="s">
        <v>227</v>
      </c>
    </row>
    <row r="13" s="1" customFormat="1" spans="1:21">
      <c r="A13" s="3">
        <v>17937067192</v>
      </c>
      <c r="B13" s="1" t="s">
        <v>262</v>
      </c>
      <c r="C13" s="1" t="s">
        <v>273</v>
      </c>
      <c r="D13" s="1" t="s">
        <v>274</v>
      </c>
      <c r="E13" s="1" t="s">
        <v>275</v>
      </c>
      <c r="F13" s="1" t="s">
        <v>262</v>
      </c>
      <c r="G13" s="1" t="s">
        <v>216</v>
      </c>
      <c r="H13" s="1" t="s">
        <v>217</v>
      </c>
      <c r="I13" s="1" t="s">
        <v>276</v>
      </c>
      <c r="J13" s="1" t="s">
        <v>219</v>
      </c>
      <c r="K13" s="1" t="s">
        <v>276</v>
      </c>
      <c r="L13" s="1" t="s">
        <v>276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277</v>
      </c>
      <c r="S13" s="1" t="s">
        <v>225</v>
      </c>
      <c r="T13" s="1" t="s">
        <v>226</v>
      </c>
      <c r="U13" s="1" t="s">
        <v>227</v>
      </c>
    </row>
    <row r="14" s="1" customFormat="1" spans="1:21">
      <c r="A14" s="3">
        <v>17936555175</v>
      </c>
      <c r="B14" s="1" t="s">
        <v>262</v>
      </c>
      <c r="C14" s="1" t="s">
        <v>278</v>
      </c>
      <c r="D14" s="1" t="s">
        <v>279</v>
      </c>
      <c r="E14" s="1" t="s">
        <v>280</v>
      </c>
      <c r="F14" s="1" t="s">
        <v>262</v>
      </c>
      <c r="G14" s="1" t="s">
        <v>216</v>
      </c>
      <c r="H14" s="1" t="s">
        <v>217</v>
      </c>
      <c r="I14" s="1" t="s">
        <v>281</v>
      </c>
      <c r="J14" s="1" t="s">
        <v>219</v>
      </c>
      <c r="K14" s="1" t="s">
        <v>281</v>
      </c>
      <c r="L14" s="1" t="s">
        <v>281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282</v>
      </c>
      <c r="S14" s="1" t="s">
        <v>225</v>
      </c>
      <c r="T14" s="1" t="s">
        <v>226</v>
      </c>
      <c r="U14" s="1" t="s">
        <v>227</v>
      </c>
    </row>
    <row r="15" s="1" customFormat="1" spans="1:21">
      <c r="A15" s="3">
        <v>17936193007</v>
      </c>
      <c r="B15" s="1" t="s">
        <v>262</v>
      </c>
      <c r="C15" s="1" t="s">
        <v>283</v>
      </c>
      <c r="D15" s="1" t="s">
        <v>284</v>
      </c>
      <c r="E15" s="1" t="s">
        <v>285</v>
      </c>
      <c r="F15" s="1" t="s">
        <v>262</v>
      </c>
      <c r="G15" s="1" t="s">
        <v>216</v>
      </c>
      <c r="H15" s="1" t="s">
        <v>217</v>
      </c>
      <c r="I15" s="1" t="s">
        <v>286</v>
      </c>
      <c r="J15" s="1" t="s">
        <v>219</v>
      </c>
      <c r="K15" s="1" t="s">
        <v>286</v>
      </c>
      <c r="L15" s="1" t="s">
        <v>286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287</v>
      </c>
      <c r="S15" s="1" t="s">
        <v>225</v>
      </c>
      <c r="T15" s="1" t="s">
        <v>226</v>
      </c>
      <c r="U15" s="1" t="s">
        <v>227</v>
      </c>
    </row>
    <row r="16" s="1" customFormat="1" spans="1:21">
      <c r="A16" s="3">
        <v>17935798074</v>
      </c>
      <c r="B16" s="1" t="s">
        <v>288</v>
      </c>
      <c r="C16" s="1" t="s">
        <v>289</v>
      </c>
      <c r="D16" s="1" t="s">
        <v>290</v>
      </c>
      <c r="E16" s="1" t="s">
        <v>291</v>
      </c>
      <c r="F16" s="1" t="s">
        <v>212</v>
      </c>
      <c r="G16" s="1" t="s">
        <v>216</v>
      </c>
      <c r="H16" s="1" t="s">
        <v>217</v>
      </c>
      <c r="I16" s="1" t="s">
        <v>292</v>
      </c>
      <c r="J16" s="1" t="s">
        <v>219</v>
      </c>
      <c r="K16" s="1" t="s">
        <v>292</v>
      </c>
      <c r="L16" s="1" t="s">
        <v>292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293</v>
      </c>
      <c r="S16" s="1" t="s">
        <v>225</v>
      </c>
      <c r="T16" s="1" t="s">
        <v>226</v>
      </c>
      <c r="U16" s="1" t="s">
        <v>227</v>
      </c>
    </row>
    <row r="17" s="1" customFormat="1" spans="1:21">
      <c r="A17" s="3">
        <v>17932189649</v>
      </c>
      <c r="B17" s="1" t="s">
        <v>288</v>
      </c>
      <c r="C17" s="1" t="s">
        <v>294</v>
      </c>
      <c r="D17" s="1" t="s">
        <v>295</v>
      </c>
      <c r="E17" s="1" t="s">
        <v>296</v>
      </c>
      <c r="F17" s="1" t="s">
        <v>288</v>
      </c>
      <c r="G17" s="1" t="s">
        <v>216</v>
      </c>
      <c r="H17" s="1" t="s">
        <v>217</v>
      </c>
      <c r="I17" s="1" t="s">
        <v>297</v>
      </c>
      <c r="J17" s="1" t="s">
        <v>219</v>
      </c>
      <c r="K17" s="1" t="s">
        <v>297</v>
      </c>
      <c r="L17" s="1" t="s">
        <v>297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298</v>
      </c>
      <c r="S17" s="1" t="s">
        <v>225</v>
      </c>
      <c r="T17" s="1" t="s">
        <v>226</v>
      </c>
      <c r="U17" s="1" t="s">
        <v>227</v>
      </c>
    </row>
    <row r="18" s="1" customFormat="1" spans="1:21">
      <c r="A18" s="3">
        <v>17931992097</v>
      </c>
      <c r="B18" s="1" t="s">
        <v>288</v>
      </c>
      <c r="C18" s="1" t="s">
        <v>299</v>
      </c>
      <c r="D18" s="1" t="s">
        <v>258</v>
      </c>
      <c r="E18" s="1" t="s">
        <v>300</v>
      </c>
      <c r="F18" s="1" t="s">
        <v>212</v>
      </c>
      <c r="G18" s="1" t="s">
        <v>216</v>
      </c>
      <c r="H18" s="1" t="s">
        <v>217</v>
      </c>
      <c r="I18" s="1" t="s">
        <v>260</v>
      </c>
      <c r="J18" s="1" t="s">
        <v>219</v>
      </c>
      <c r="K18" s="1" t="s">
        <v>260</v>
      </c>
      <c r="L18" s="1" t="s">
        <v>260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301</v>
      </c>
      <c r="S18" s="1" t="s">
        <v>225</v>
      </c>
      <c r="T18" s="1" t="s">
        <v>226</v>
      </c>
      <c r="U18" s="1" t="s">
        <v>227</v>
      </c>
    </row>
    <row r="19" s="1" customFormat="1" spans="1:21">
      <c r="A19" s="3">
        <v>17929990386</v>
      </c>
      <c r="B19" s="1" t="s">
        <v>302</v>
      </c>
      <c r="C19" s="1" t="s">
        <v>303</v>
      </c>
      <c r="D19" s="1" t="s">
        <v>304</v>
      </c>
      <c r="E19" s="1" t="s">
        <v>305</v>
      </c>
      <c r="F19" s="1" t="s">
        <v>212</v>
      </c>
      <c r="G19" s="1" t="s">
        <v>216</v>
      </c>
      <c r="H19" s="1" t="s">
        <v>217</v>
      </c>
      <c r="I19" s="1" t="s">
        <v>306</v>
      </c>
      <c r="J19" s="1" t="s">
        <v>219</v>
      </c>
      <c r="K19" s="1" t="s">
        <v>306</v>
      </c>
      <c r="L19" s="1" t="s">
        <v>306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307</v>
      </c>
      <c r="S19" s="1" t="s">
        <v>225</v>
      </c>
      <c r="T19" s="1" t="s">
        <v>226</v>
      </c>
      <c r="U19" s="1" t="s">
        <v>227</v>
      </c>
    </row>
    <row r="20" s="1" customFormat="1" spans="1:21">
      <c r="A20" s="3">
        <v>17926260710</v>
      </c>
      <c r="B20" s="1" t="s">
        <v>302</v>
      </c>
      <c r="C20" s="1" t="s">
        <v>308</v>
      </c>
      <c r="D20" s="1" t="s">
        <v>309</v>
      </c>
      <c r="E20" s="1" t="s">
        <v>310</v>
      </c>
      <c r="F20" s="1" t="s">
        <v>288</v>
      </c>
      <c r="G20" s="1" t="s">
        <v>216</v>
      </c>
      <c r="H20" s="1" t="s">
        <v>217</v>
      </c>
      <c r="I20" s="1" t="s">
        <v>311</v>
      </c>
      <c r="J20" s="1" t="s">
        <v>219</v>
      </c>
      <c r="K20" s="1" t="s">
        <v>311</v>
      </c>
      <c r="L20" s="1" t="s">
        <v>311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312</v>
      </c>
      <c r="S20" s="1" t="s">
        <v>225</v>
      </c>
      <c r="T20" s="1" t="s">
        <v>226</v>
      </c>
      <c r="U20" s="1" t="s">
        <v>227</v>
      </c>
    </row>
    <row r="21" s="1" customFormat="1" spans="1:21">
      <c r="A21" s="3">
        <v>17926096728</v>
      </c>
      <c r="B21" s="1" t="s">
        <v>313</v>
      </c>
      <c r="C21" s="1" t="s">
        <v>314</v>
      </c>
      <c r="D21" s="1" t="s">
        <v>315</v>
      </c>
      <c r="E21" s="1" t="s">
        <v>316</v>
      </c>
      <c r="F21" s="1" t="s">
        <v>262</v>
      </c>
      <c r="G21" s="1" t="s">
        <v>216</v>
      </c>
      <c r="H21" s="1" t="s">
        <v>217</v>
      </c>
      <c r="I21" s="1" t="s">
        <v>317</v>
      </c>
      <c r="J21" s="1" t="s">
        <v>219</v>
      </c>
      <c r="K21" s="1" t="s">
        <v>317</v>
      </c>
      <c r="L21" s="1" t="s">
        <v>317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318</v>
      </c>
      <c r="S21" s="1" t="s">
        <v>225</v>
      </c>
      <c r="T21" s="1" t="s">
        <v>226</v>
      </c>
      <c r="U21" s="1" t="s">
        <v>227</v>
      </c>
    </row>
    <row r="22" s="1" customFormat="1" spans="1:21">
      <c r="A22" s="3">
        <v>17923874245</v>
      </c>
      <c r="B22" s="1" t="s">
        <v>313</v>
      </c>
      <c r="C22" s="1" t="s">
        <v>319</v>
      </c>
      <c r="D22" s="1" t="s">
        <v>320</v>
      </c>
      <c r="E22" s="1" t="s">
        <v>321</v>
      </c>
      <c r="F22" s="1" t="s">
        <v>313</v>
      </c>
      <c r="G22" s="1" t="s">
        <v>216</v>
      </c>
      <c r="H22" s="1" t="s">
        <v>217</v>
      </c>
      <c r="I22" s="1" t="s">
        <v>322</v>
      </c>
      <c r="J22" s="1" t="s">
        <v>219</v>
      </c>
      <c r="K22" s="1" t="s">
        <v>322</v>
      </c>
      <c r="L22" s="1" t="s">
        <v>322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323</v>
      </c>
      <c r="S22" s="1" t="s">
        <v>225</v>
      </c>
      <c r="T22" s="1" t="s">
        <v>226</v>
      </c>
      <c r="U22" s="1" t="s">
        <v>227</v>
      </c>
    </row>
    <row r="23" s="1" customFormat="1" spans="1:21">
      <c r="A23" s="3">
        <v>17915439322</v>
      </c>
      <c r="B23" s="1" t="s">
        <v>324</v>
      </c>
      <c r="C23" s="1" t="s">
        <v>325</v>
      </c>
      <c r="D23" s="1" t="s">
        <v>326</v>
      </c>
      <c r="E23" s="1" t="s">
        <v>327</v>
      </c>
      <c r="F23" s="1" t="s">
        <v>262</v>
      </c>
      <c r="G23" s="1" t="s">
        <v>216</v>
      </c>
      <c r="H23" s="1" t="s">
        <v>217</v>
      </c>
      <c r="I23" s="1" t="s">
        <v>328</v>
      </c>
      <c r="J23" s="1" t="s">
        <v>219</v>
      </c>
      <c r="K23" s="1" t="s">
        <v>328</v>
      </c>
      <c r="L23" s="1" t="s">
        <v>328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329</v>
      </c>
      <c r="S23" s="1" t="s">
        <v>225</v>
      </c>
      <c r="T23" s="1" t="s">
        <v>226</v>
      </c>
      <c r="U23" s="1" t="s">
        <v>227</v>
      </c>
    </row>
    <row r="24" s="1" customFormat="1" spans="1:21">
      <c r="A24" s="3">
        <v>17913600455</v>
      </c>
      <c r="B24" s="1" t="s">
        <v>324</v>
      </c>
      <c r="C24" s="1" t="s">
        <v>330</v>
      </c>
      <c r="D24" s="1" t="s">
        <v>309</v>
      </c>
      <c r="E24" s="1" t="s">
        <v>331</v>
      </c>
      <c r="F24" s="1" t="s">
        <v>288</v>
      </c>
      <c r="G24" s="1" t="s">
        <v>216</v>
      </c>
      <c r="H24" s="1" t="s">
        <v>217</v>
      </c>
      <c r="I24" s="1" t="s">
        <v>332</v>
      </c>
      <c r="J24" s="1" t="s">
        <v>219</v>
      </c>
      <c r="K24" s="1" t="s">
        <v>332</v>
      </c>
      <c r="L24" s="1" t="s">
        <v>332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333</v>
      </c>
      <c r="S24" s="1" t="s">
        <v>225</v>
      </c>
      <c r="T24" s="1" t="s">
        <v>226</v>
      </c>
      <c r="U24" s="1" t="s">
        <v>227</v>
      </c>
    </row>
    <row r="25" s="1" customFormat="1" spans="1:21">
      <c r="A25" s="3">
        <v>17912939509</v>
      </c>
      <c r="B25" s="1" t="s">
        <v>324</v>
      </c>
      <c r="C25" s="1" t="s">
        <v>334</v>
      </c>
      <c r="D25" s="1" t="s">
        <v>335</v>
      </c>
      <c r="E25" s="1" t="s">
        <v>336</v>
      </c>
      <c r="F25" s="1" t="s">
        <v>262</v>
      </c>
      <c r="G25" s="1" t="s">
        <v>216</v>
      </c>
      <c r="H25" s="1" t="s">
        <v>217</v>
      </c>
      <c r="I25" s="1" t="s">
        <v>337</v>
      </c>
      <c r="J25" s="1" t="s">
        <v>219</v>
      </c>
      <c r="K25" s="1" t="s">
        <v>337</v>
      </c>
      <c r="L25" s="1" t="s">
        <v>337</v>
      </c>
      <c r="M25" s="1" t="s">
        <v>220</v>
      </c>
      <c r="N25" s="1" t="s">
        <v>220</v>
      </c>
      <c r="O25" s="1" t="s">
        <v>221</v>
      </c>
      <c r="P25" s="1" t="s">
        <v>222</v>
      </c>
      <c r="Q25" s="1" t="s">
        <v>223</v>
      </c>
      <c r="R25" s="1" t="s">
        <v>338</v>
      </c>
      <c r="S25" s="1" t="s">
        <v>225</v>
      </c>
      <c r="T25" s="1" t="s">
        <v>226</v>
      </c>
      <c r="U25" s="1" t="s">
        <v>227</v>
      </c>
    </row>
    <row r="26" s="1" customFormat="1" spans="1:21">
      <c r="A26" s="3">
        <v>17907691505</v>
      </c>
      <c r="B26" s="1" t="s">
        <v>339</v>
      </c>
      <c r="C26" s="1" t="s">
        <v>340</v>
      </c>
      <c r="D26" s="1" t="s">
        <v>341</v>
      </c>
      <c r="E26" s="1" t="s">
        <v>342</v>
      </c>
      <c r="F26" s="1" t="s">
        <v>212</v>
      </c>
      <c r="G26" s="1" t="s">
        <v>216</v>
      </c>
      <c r="H26" s="1" t="s">
        <v>217</v>
      </c>
      <c r="I26" s="1" t="s">
        <v>343</v>
      </c>
      <c r="J26" s="1" t="s">
        <v>219</v>
      </c>
      <c r="K26" s="1" t="s">
        <v>343</v>
      </c>
      <c r="L26" s="1" t="s">
        <v>343</v>
      </c>
      <c r="M26" s="1" t="s">
        <v>220</v>
      </c>
      <c r="N26" s="1" t="s">
        <v>220</v>
      </c>
      <c r="O26" s="1" t="s">
        <v>221</v>
      </c>
      <c r="P26" s="1" t="s">
        <v>222</v>
      </c>
      <c r="Q26" s="1" t="s">
        <v>223</v>
      </c>
      <c r="R26" s="1" t="s">
        <v>344</v>
      </c>
      <c r="S26" s="1" t="s">
        <v>225</v>
      </c>
      <c r="T26" s="1" t="s">
        <v>226</v>
      </c>
      <c r="U26" s="1" t="s">
        <v>227</v>
      </c>
    </row>
    <row r="27" s="1" customFormat="1" spans="1:21">
      <c r="A27" s="3">
        <v>17906667282</v>
      </c>
      <c r="B27" s="1" t="s">
        <v>339</v>
      </c>
      <c r="C27" s="1" t="s">
        <v>345</v>
      </c>
      <c r="D27" s="1" t="s">
        <v>346</v>
      </c>
      <c r="E27" s="1" t="s">
        <v>347</v>
      </c>
      <c r="F27" s="1" t="s">
        <v>212</v>
      </c>
      <c r="G27" s="1" t="s">
        <v>216</v>
      </c>
      <c r="H27" s="1" t="s">
        <v>217</v>
      </c>
      <c r="I27" s="1" t="s">
        <v>348</v>
      </c>
      <c r="J27" s="1" t="s">
        <v>219</v>
      </c>
      <c r="K27" s="1" t="s">
        <v>348</v>
      </c>
      <c r="L27" s="1" t="s">
        <v>348</v>
      </c>
      <c r="M27" s="1" t="s">
        <v>220</v>
      </c>
      <c r="N27" s="1" t="s">
        <v>220</v>
      </c>
      <c r="O27" s="1" t="s">
        <v>221</v>
      </c>
      <c r="P27" s="1" t="s">
        <v>222</v>
      </c>
      <c r="Q27" s="1" t="s">
        <v>223</v>
      </c>
      <c r="R27" s="1" t="s">
        <v>349</v>
      </c>
      <c r="S27" s="1" t="s">
        <v>225</v>
      </c>
      <c r="T27" s="1" t="s">
        <v>226</v>
      </c>
      <c r="U27" s="1" t="s">
        <v>227</v>
      </c>
    </row>
    <row r="28" s="1" customFormat="1" spans="1:21">
      <c r="A28" s="3">
        <v>17901835913</v>
      </c>
      <c r="B28" s="1" t="s">
        <v>350</v>
      </c>
      <c r="C28" s="1" t="s">
        <v>351</v>
      </c>
      <c r="D28" s="1" t="s">
        <v>352</v>
      </c>
      <c r="E28" s="1" t="s">
        <v>353</v>
      </c>
      <c r="F28" s="1" t="s">
        <v>288</v>
      </c>
      <c r="G28" s="1" t="s">
        <v>216</v>
      </c>
      <c r="H28" s="1" t="s">
        <v>217</v>
      </c>
      <c r="I28" s="1" t="s">
        <v>354</v>
      </c>
      <c r="J28" s="1" t="s">
        <v>219</v>
      </c>
      <c r="K28" s="1" t="s">
        <v>354</v>
      </c>
      <c r="L28" s="1" t="s">
        <v>354</v>
      </c>
      <c r="M28" s="1" t="s">
        <v>220</v>
      </c>
      <c r="N28" s="1" t="s">
        <v>220</v>
      </c>
      <c r="O28" s="1" t="s">
        <v>221</v>
      </c>
      <c r="P28" s="1" t="s">
        <v>222</v>
      </c>
      <c r="Q28" s="1" t="s">
        <v>223</v>
      </c>
      <c r="R28" s="1" t="s">
        <v>355</v>
      </c>
      <c r="S28" s="1" t="s">
        <v>225</v>
      </c>
      <c r="T28" s="1" t="s">
        <v>226</v>
      </c>
      <c r="U28" s="1" t="s">
        <v>227</v>
      </c>
    </row>
    <row r="29" s="1" customFormat="1" spans="1:21">
      <c r="A29" s="3">
        <v>17901190080</v>
      </c>
      <c r="B29" s="1" t="s">
        <v>350</v>
      </c>
      <c r="C29" s="1" t="s">
        <v>356</v>
      </c>
      <c r="D29" s="1" t="s">
        <v>357</v>
      </c>
      <c r="E29" s="1" t="s">
        <v>358</v>
      </c>
      <c r="F29" s="1" t="s">
        <v>288</v>
      </c>
      <c r="G29" s="1" t="s">
        <v>216</v>
      </c>
      <c r="H29" s="1" t="s">
        <v>217</v>
      </c>
      <c r="I29" s="1" t="s">
        <v>359</v>
      </c>
      <c r="J29" s="1" t="s">
        <v>219</v>
      </c>
      <c r="K29" s="1" t="s">
        <v>359</v>
      </c>
      <c r="L29" s="1" t="s">
        <v>359</v>
      </c>
      <c r="M29" s="1" t="s">
        <v>220</v>
      </c>
      <c r="N29" s="1" t="s">
        <v>220</v>
      </c>
      <c r="O29" s="1" t="s">
        <v>221</v>
      </c>
      <c r="P29" s="1" t="s">
        <v>222</v>
      </c>
      <c r="Q29" s="1" t="s">
        <v>223</v>
      </c>
      <c r="R29" s="1" t="s">
        <v>360</v>
      </c>
      <c r="S29" s="1" t="s">
        <v>225</v>
      </c>
      <c r="T29" s="1" t="s">
        <v>226</v>
      </c>
      <c r="U29" s="1" t="s">
        <v>227</v>
      </c>
    </row>
    <row r="30" s="1" customFormat="1" spans="1:21">
      <c r="A30" s="3">
        <v>17891922046</v>
      </c>
      <c r="B30" s="1" t="s">
        <v>361</v>
      </c>
      <c r="C30" s="1" t="s">
        <v>362</v>
      </c>
      <c r="D30" s="1" t="s">
        <v>363</v>
      </c>
      <c r="E30" s="1" t="s">
        <v>364</v>
      </c>
      <c r="F30" s="1" t="s">
        <v>262</v>
      </c>
      <c r="G30" s="1" t="s">
        <v>216</v>
      </c>
      <c r="H30" s="1" t="s">
        <v>217</v>
      </c>
      <c r="I30" s="1" t="s">
        <v>365</v>
      </c>
      <c r="J30" s="1" t="s">
        <v>219</v>
      </c>
      <c r="K30" s="1" t="s">
        <v>365</v>
      </c>
      <c r="L30" s="1" t="s">
        <v>365</v>
      </c>
      <c r="M30" s="1" t="s">
        <v>220</v>
      </c>
      <c r="N30" s="1" t="s">
        <v>220</v>
      </c>
      <c r="O30" s="1" t="s">
        <v>221</v>
      </c>
      <c r="P30" s="1" t="s">
        <v>222</v>
      </c>
      <c r="Q30" s="1" t="s">
        <v>223</v>
      </c>
      <c r="R30" s="1" t="s">
        <v>366</v>
      </c>
      <c r="S30" s="1" t="s">
        <v>225</v>
      </c>
      <c r="T30" s="1" t="s">
        <v>226</v>
      </c>
      <c r="U30" s="1" t="s">
        <v>227</v>
      </c>
    </row>
    <row r="31" s="1" customFormat="1" spans="1:21">
      <c r="A31" s="3">
        <v>17882883169</v>
      </c>
      <c r="B31" s="1" t="s">
        <v>367</v>
      </c>
      <c r="C31" s="1" t="s">
        <v>368</v>
      </c>
      <c r="D31" s="1" t="s">
        <v>369</v>
      </c>
      <c r="E31" s="1" t="s">
        <v>370</v>
      </c>
      <c r="F31" s="1" t="s">
        <v>302</v>
      </c>
      <c r="G31" s="1" t="s">
        <v>216</v>
      </c>
      <c r="H31" s="1" t="s">
        <v>217</v>
      </c>
      <c r="I31" s="1" t="s">
        <v>371</v>
      </c>
      <c r="J31" s="1" t="s">
        <v>219</v>
      </c>
      <c r="K31" s="1" t="s">
        <v>371</v>
      </c>
      <c r="L31" s="1" t="s">
        <v>371</v>
      </c>
      <c r="M31" s="1" t="s">
        <v>220</v>
      </c>
      <c r="N31" s="1" t="s">
        <v>220</v>
      </c>
      <c r="O31" s="1" t="s">
        <v>221</v>
      </c>
      <c r="P31" s="1" t="s">
        <v>222</v>
      </c>
      <c r="Q31" s="1" t="s">
        <v>223</v>
      </c>
      <c r="R31" s="1" t="s">
        <v>372</v>
      </c>
      <c r="S31" s="1" t="s">
        <v>225</v>
      </c>
      <c r="T31" s="1" t="s">
        <v>226</v>
      </c>
      <c r="U31" s="1" t="s">
        <v>227</v>
      </c>
    </row>
    <row r="32" s="1" customFormat="1" spans="1:21">
      <c r="A32" s="3">
        <v>17872153442</v>
      </c>
      <c r="B32" s="1" t="s">
        <v>373</v>
      </c>
      <c r="C32" s="1" t="s">
        <v>374</v>
      </c>
      <c r="D32" s="1" t="s">
        <v>375</v>
      </c>
      <c r="E32" s="1" t="s">
        <v>376</v>
      </c>
      <c r="F32" s="1" t="s">
        <v>212</v>
      </c>
      <c r="G32" s="1" t="s">
        <v>216</v>
      </c>
      <c r="H32" s="1" t="s">
        <v>217</v>
      </c>
      <c r="I32" s="1" t="s">
        <v>377</v>
      </c>
      <c r="J32" s="1" t="s">
        <v>219</v>
      </c>
      <c r="K32" s="1" t="s">
        <v>377</v>
      </c>
      <c r="L32" s="1" t="s">
        <v>377</v>
      </c>
      <c r="M32" s="1" t="s">
        <v>220</v>
      </c>
      <c r="N32" s="1" t="s">
        <v>220</v>
      </c>
      <c r="O32" s="1" t="s">
        <v>221</v>
      </c>
      <c r="P32" s="1" t="s">
        <v>222</v>
      </c>
      <c r="Q32" s="1" t="s">
        <v>223</v>
      </c>
      <c r="R32" s="1" t="s">
        <v>378</v>
      </c>
      <c r="S32" s="1" t="s">
        <v>225</v>
      </c>
      <c r="T32" s="1" t="s">
        <v>226</v>
      </c>
      <c r="U32" s="1" t="s">
        <v>227</v>
      </c>
    </row>
    <row r="33" s="1" customFormat="1" spans="1:21">
      <c r="A33" s="3">
        <v>17862502097</v>
      </c>
      <c r="B33" s="1" t="s">
        <v>379</v>
      </c>
      <c r="C33" s="1" t="s">
        <v>380</v>
      </c>
      <c r="D33" s="1" t="s">
        <v>381</v>
      </c>
      <c r="E33" s="1" t="s">
        <v>382</v>
      </c>
      <c r="F33" s="1" t="s">
        <v>212</v>
      </c>
      <c r="G33" s="1" t="s">
        <v>216</v>
      </c>
      <c r="H33" s="1" t="s">
        <v>217</v>
      </c>
      <c r="I33" s="1" t="s">
        <v>383</v>
      </c>
      <c r="J33" s="1" t="s">
        <v>219</v>
      </c>
      <c r="K33" s="1" t="s">
        <v>383</v>
      </c>
      <c r="L33" s="1" t="s">
        <v>383</v>
      </c>
      <c r="M33" s="1" t="s">
        <v>220</v>
      </c>
      <c r="N33" s="1" t="s">
        <v>220</v>
      </c>
      <c r="O33" s="1" t="s">
        <v>221</v>
      </c>
      <c r="P33" s="1" t="s">
        <v>222</v>
      </c>
      <c r="Q33" s="1" t="s">
        <v>223</v>
      </c>
      <c r="R33" s="1" t="s">
        <v>384</v>
      </c>
      <c r="S33" s="1" t="s">
        <v>225</v>
      </c>
      <c r="T33" s="1" t="s">
        <v>226</v>
      </c>
      <c r="U33" s="1" t="s">
        <v>227</v>
      </c>
    </row>
    <row r="34" s="1" customFormat="1" spans="1:21">
      <c r="A34" s="3">
        <v>17858713758</v>
      </c>
      <c r="B34" s="1" t="s">
        <v>379</v>
      </c>
      <c r="C34" s="1" t="s">
        <v>385</v>
      </c>
      <c r="D34" s="1" t="s">
        <v>386</v>
      </c>
      <c r="E34" s="1" t="s">
        <v>387</v>
      </c>
      <c r="F34" s="1" t="s">
        <v>212</v>
      </c>
      <c r="G34" s="1" t="s">
        <v>216</v>
      </c>
      <c r="H34" s="1" t="s">
        <v>217</v>
      </c>
      <c r="I34" s="1" t="s">
        <v>388</v>
      </c>
      <c r="J34" s="1" t="s">
        <v>219</v>
      </c>
      <c r="K34" s="1" t="s">
        <v>388</v>
      </c>
      <c r="L34" s="1" t="s">
        <v>388</v>
      </c>
      <c r="M34" s="1" t="s">
        <v>220</v>
      </c>
      <c r="N34" s="1" t="s">
        <v>220</v>
      </c>
      <c r="O34" s="1" t="s">
        <v>221</v>
      </c>
      <c r="P34" s="1" t="s">
        <v>222</v>
      </c>
      <c r="Q34" s="1" t="s">
        <v>223</v>
      </c>
      <c r="R34" s="1" t="s">
        <v>389</v>
      </c>
      <c r="S34" s="1" t="s">
        <v>225</v>
      </c>
      <c r="T34" s="1" t="s">
        <v>226</v>
      </c>
      <c r="U34" s="1" t="s">
        <v>227</v>
      </c>
    </row>
    <row r="35" s="1" customFormat="1" spans="1:21">
      <c r="A35" s="3">
        <v>17858019098</v>
      </c>
      <c r="B35" s="1" t="s">
        <v>379</v>
      </c>
      <c r="C35" s="1" t="s">
        <v>390</v>
      </c>
      <c r="D35" s="1" t="s">
        <v>391</v>
      </c>
      <c r="E35" s="1" t="s">
        <v>392</v>
      </c>
      <c r="F35" s="1" t="s">
        <v>262</v>
      </c>
      <c r="G35" s="1" t="s">
        <v>216</v>
      </c>
      <c r="H35" s="1" t="s">
        <v>217</v>
      </c>
      <c r="I35" s="1" t="s">
        <v>393</v>
      </c>
      <c r="J35" s="1" t="s">
        <v>219</v>
      </c>
      <c r="K35" s="1" t="s">
        <v>393</v>
      </c>
      <c r="L35" s="1" t="s">
        <v>393</v>
      </c>
      <c r="M35" s="1" t="s">
        <v>220</v>
      </c>
      <c r="N35" s="1" t="s">
        <v>220</v>
      </c>
      <c r="O35" s="1" t="s">
        <v>221</v>
      </c>
      <c r="P35" s="1" t="s">
        <v>222</v>
      </c>
      <c r="Q35" s="1" t="s">
        <v>223</v>
      </c>
      <c r="R35" s="1" t="s">
        <v>394</v>
      </c>
      <c r="S35" s="1" t="s">
        <v>225</v>
      </c>
      <c r="T35" s="1" t="s">
        <v>226</v>
      </c>
      <c r="U35" s="1" t="s">
        <v>227</v>
      </c>
    </row>
    <row r="36" s="1" customFormat="1" spans="1:21">
      <c r="A36" s="3">
        <v>17838377694</v>
      </c>
      <c r="B36" s="1" t="s">
        <v>395</v>
      </c>
      <c r="C36" s="1" t="s">
        <v>396</v>
      </c>
      <c r="D36" s="1" t="s">
        <v>346</v>
      </c>
      <c r="E36" s="1" t="s">
        <v>397</v>
      </c>
      <c r="F36" s="1" t="s">
        <v>262</v>
      </c>
      <c r="G36" s="1" t="s">
        <v>216</v>
      </c>
      <c r="H36" s="1" t="s">
        <v>217</v>
      </c>
      <c r="I36" s="1" t="s">
        <v>398</v>
      </c>
      <c r="J36" s="1" t="s">
        <v>219</v>
      </c>
      <c r="K36" s="1" t="s">
        <v>398</v>
      </c>
      <c r="L36" s="1" t="s">
        <v>398</v>
      </c>
      <c r="M36" s="1" t="s">
        <v>220</v>
      </c>
      <c r="N36" s="1" t="s">
        <v>220</v>
      </c>
      <c r="O36" s="1" t="s">
        <v>221</v>
      </c>
      <c r="P36" s="1" t="s">
        <v>222</v>
      </c>
      <c r="Q36" s="1" t="s">
        <v>223</v>
      </c>
      <c r="R36" s="1" t="s">
        <v>399</v>
      </c>
      <c r="S36" s="1" t="s">
        <v>225</v>
      </c>
      <c r="T36" s="1" t="s">
        <v>226</v>
      </c>
      <c r="U36" s="1" t="s">
        <v>227</v>
      </c>
    </row>
    <row r="37" s="1" customFormat="1" spans="1:21">
      <c r="A37" s="3">
        <v>17828264033</v>
      </c>
      <c r="B37" s="1" t="s">
        <v>400</v>
      </c>
      <c r="C37" s="1" t="s">
        <v>401</v>
      </c>
      <c r="D37" s="1" t="s">
        <v>402</v>
      </c>
      <c r="E37" s="1" t="s">
        <v>403</v>
      </c>
      <c r="F37" s="1" t="s">
        <v>262</v>
      </c>
      <c r="G37" s="1" t="s">
        <v>216</v>
      </c>
      <c r="H37" s="1" t="s">
        <v>217</v>
      </c>
      <c r="I37" s="1" t="s">
        <v>404</v>
      </c>
      <c r="J37" s="1" t="s">
        <v>219</v>
      </c>
      <c r="K37" s="1" t="s">
        <v>404</v>
      </c>
      <c r="L37" s="1" t="s">
        <v>404</v>
      </c>
      <c r="M37" s="1" t="s">
        <v>220</v>
      </c>
      <c r="N37" s="1" t="s">
        <v>220</v>
      </c>
      <c r="O37" s="1" t="s">
        <v>221</v>
      </c>
      <c r="P37" s="1" t="s">
        <v>222</v>
      </c>
      <c r="Q37" s="1" t="s">
        <v>223</v>
      </c>
      <c r="R37" s="1" t="s">
        <v>405</v>
      </c>
      <c r="S37" s="1" t="s">
        <v>225</v>
      </c>
      <c r="T37" s="1" t="s">
        <v>226</v>
      </c>
      <c r="U37" s="1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2022-05-20T01:29:07Z</dcterms:created>
  <dcterms:modified xsi:type="dcterms:W3CDTF">2022-05-20T01:43:15Z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9D796A8604AD40538CE00A4D39E07005</vt:lpwstr>
  </property>
  <property fmtid="{D5CDD505-2E9C-101B-9397-08002B2CF9AE}" pid="3" name="KSOProductBuildVer">
    <vt:lpwstr>2052-11.1.0.11744</vt:lpwstr>
  </property>
</Properties>
</file>