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<sst xmlns="http://schemas.openxmlformats.org/spreadsheetml/2006/main" count="174" uniqueCount="89">
  <si>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</si>
  <si>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</si>
  <si>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</si>
  <si>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</si>
  <si>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</si>
  <si>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</si>
  <si>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</si>
  <si>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</si>
  <si>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</si>
  <si>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</si>
  <si>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</si>
  <si>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</si>
  <si>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</si>
  <si>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</si>
  <si>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</si>
  <si>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</si>
  <si>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</si>
  <si>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</si>
  <si>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</si>
  <si>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</si>
  <si>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</si>
  <si>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</si>
  <si>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</si>
  <si>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</si>
  <si>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</si>
  <si>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17687149501	</t>
  </si>
  <si>
    <t>Ctrip</t>
  </si>
  <si>
    <t>正常</t>
  </si>
  <si>
    <t>[玉山]三清山开元度假村(90391317)</t>
  </si>
  <si>
    <t>开元双床房&lt;双早&gt;</t>
  </si>
  <si>
    <t>CNY</t>
  </si>
  <si>
    <t>宋明</t>
  </si>
  <si>
    <t>CA363220520CNY</t>
  </si>
  <si>
    <t>未提现</t>
  </si>
  <si>
    <t>携程开票</t>
  </si>
  <si>
    <t xml:space="preserve">2475375	</t>
  </si>
  <si>
    <t xml:space="preserve">	</t>
  </si>
  <si>
    <t>取消</t>
  </si>
  <si>
    <t xml:space="preserve">17878571010	</t>
  </si>
  <si>
    <t>[汕头]麗枫酒店(汕头海滨路观海长廊店)(68299987)</t>
  </si>
  <si>
    <t>豪华大床房&lt;双人入住&gt;&lt;内宾&gt;&lt;预付&gt;&lt;无早&gt;</t>
  </si>
  <si>
    <t>陈进</t>
  </si>
  <si>
    <t xml:space="preserve">2533336	</t>
  </si>
  <si>
    <t xml:space="preserve">17878576016	</t>
  </si>
  <si>
    <t>连超</t>
  </si>
  <si>
    <t xml:space="preserve">17878578669	</t>
  </si>
  <si>
    <t>杨熙帆</t>
  </si>
  <si>
    <t>，</t>
  </si>
  <si>
    <t>A220520092615481</t>
  </si>
  <si>
    <t>CNY / HKD 当前参考汇率: 1.165291637</t>
  </si>
  <si>
    <t>总计： 654.48 CNY/
762.66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</si>
  <si>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</si>
  <si>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</si>
  <si>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</si>
  <si>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</si>
  <si>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</si>
  <si>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</si>
  <si>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</si>
  <si>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</si>
  <si>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</si>
  <si>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</si>
  <si>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</si>
  <si>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</si>
  <si>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</si>
  <si>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</si>
  <si>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</si>
  <si>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</si>
  <si>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</si>
  <si>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</si>
  <si>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2022-05-02</t>
  </si>
  <si>
    <t>2533343</t>
  </si>
  <si>
    <t>麗枫酒店(汕头海滨路观海长廊店)</t>
  </si>
  <si>
    <t>2022-05-04</t>
  </si>
  <si>
    <t>2022-05-05</t>
  </si>
  <si>
    <t>退房日周结</t>
  </si>
  <si>
    <t>218.16</t>
  </si>
  <si>
    <t>RMB</t>
  </si>
  <si>
    <t>0</t>
  </si>
  <si>
    <t>0.00</t>
  </si>
  <si>
    <t>携程国内直连(DD)</t>
  </si>
  <si>
    <t>01.011249</t>
  </si>
  <si>
    <t>2022-05-02 09:47:59</t>
  </si>
  <si>
    <t>否</t>
  </si>
  <si>
    <t>汇智国际旅游发展有限公司</t>
  </si>
  <si>
    <t>直连</t>
  </si>
  <si>
    <t>2533342</t>
  </si>
  <si>
    <t>2022-05-02 09:46:20</t>
  </si>
  <si>
    <t>2533336</t>
  </si>
  <si>
    <t>2022-05-02 09:44:18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</si>
</sst>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5" fillId="18" borderId="2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44685</v>
      </c>
      <c r="G2" s="6">
        <v>44686</v>
      </c>
      <c r="H2" s="4">
        <v>1</v>
      </c>
      <c r="I2" s="4">
        <v>1</v>
      </c>
      <c r="J2" s="4">
        <v>1</v>
      </c>
      <c r="K2" s="4" t="s">
        <v>30</v>
      </c>
      <c r="L2" s="4">
        <v>520</v>
      </c>
      <c r="M2" s="4">
        <v>520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44640</v>
      </c>
      <c r="S2" s="6">
        <v>44701</v>
      </c>
      <c r="T2" s="4" t="s">
        <v>34</v>
      </c>
      <c r="U2" s="4">
        <v>520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44685</v>
      </c>
      <c r="G3" s="6">
        <v>44686</v>
      </c>
      <c r="H3" s="4">
        <v>1</v>
      </c>
      <c r="I3" s="4">
        <v>1</v>
      </c>
      <c r="J3" s="4">
        <v>1</v>
      </c>
      <c r="K3" s="4" t="s">
        <v>30</v>
      </c>
      <c r="L3" s="4">
        <v>-520</v>
      </c>
      <c r="M3" s="4">
        <v>-520</v>
      </c>
      <c r="N3" s="4" t="s">
        <v>31</v>
      </c>
      <c r="O3" s="4" t="s">
        <v>32</v>
      </c>
      <c r="P3" s="4" t="s">
        <v>33</v>
      </c>
      <c r="Q3" s="4">
        <v>0</v>
      </c>
      <c r="R3" s="7">
        <v>44640</v>
      </c>
      <c r="S3" s="6">
        <v>44701</v>
      </c>
      <c r="T3" s="4" t="s">
        <v>34</v>
      </c>
      <c r="U3" s="4">
        <v>-520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44685</v>
      </c>
      <c r="G4" s="6">
        <v>44686</v>
      </c>
      <c r="H4" s="4">
        <v>1</v>
      </c>
      <c r="I4" s="4">
        <v>1</v>
      </c>
      <c r="J4" s="4">
        <v>1</v>
      </c>
      <c r="K4" s="4" t="s">
        <v>30</v>
      </c>
      <c r="L4" s="4">
        <v>218.16</v>
      </c>
      <c r="M4" s="4">
        <v>218.16</v>
      </c>
      <c r="N4" s="4" t="s">
        <v>41</v>
      </c>
      <c r="O4" s="4" t="s">
        <v>32</v>
      </c>
      <c r="P4" s="4" t="s">
        <v>33</v>
      </c>
      <c r="Q4" s="4">
        <v>0</v>
      </c>
      <c r="R4" s="7">
        <v>44683</v>
      </c>
      <c r="S4" s="6">
        <v>44701</v>
      </c>
      <c r="T4" s="4" t="s">
        <v>34</v>
      </c>
      <c r="U4" s="4">
        <v>218.16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44685</v>
      </c>
      <c r="G5" s="6">
        <v>44686</v>
      </c>
      <c r="H5" s="4">
        <v>1</v>
      </c>
      <c r="I5" s="4">
        <v>1</v>
      </c>
      <c r="J5" s="4">
        <v>1</v>
      </c>
      <c r="K5" s="4" t="s">
        <v>30</v>
      </c>
      <c r="L5" s="4">
        <v>218.16</v>
      </c>
      <c r="M5" s="4">
        <v>218.16</v>
      </c>
      <c r="N5" s="4" t="s">
        <v>44</v>
      </c>
      <c r="O5" s="4" t="s">
        <v>32</v>
      </c>
      <c r="P5" s="4" t="s">
        <v>33</v>
      </c>
      <c r="Q5" s="4">
        <v>0</v>
      </c>
      <c r="R5" s="7">
        <v>44683</v>
      </c>
      <c r="S5" s="6">
        <v>44701</v>
      </c>
      <c r="T5" s="4" t="s">
        <v>34</v>
      </c>
      <c r="U5" s="4">
        <v>218.16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39</v>
      </c>
      <c r="E6" s="4" t="s">
        <v>40</v>
      </c>
      <c r="F6" s="6">
        <v>44685</v>
      </c>
      <c r="G6" s="6">
        <v>44686</v>
      </c>
      <c r="H6" s="4">
        <v>1</v>
      </c>
      <c r="I6" s="4">
        <v>1</v>
      </c>
      <c r="J6" s="4">
        <v>1</v>
      </c>
      <c r="K6" s="4" t="s">
        <v>30</v>
      </c>
      <c r="L6" s="4">
        <v>218.16</v>
      </c>
      <c r="M6" s="4">
        <v>218.16</v>
      </c>
      <c r="N6" s="4" t="s">
        <v>46</v>
      </c>
      <c r="O6" s="4" t="s">
        <v>32</v>
      </c>
      <c r="P6" s="4" t="s">
        <v>33</v>
      </c>
      <c r="Q6" s="4">
        <v>0</v>
      </c>
      <c r="R6" s="7">
        <v>44683</v>
      </c>
      <c r="S6" s="6">
        <v>44701</v>
      </c>
      <c r="T6" s="4" t="s">
        <v>34</v>
      </c>
      <c r="U6" s="4">
        <v>218.16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hidden="1" spans="1:9">
      <c r="A2" s="5">
        <v>17687149501</v>
      </c>
      <c r="B2" s="6">
        <v>44685</v>
      </c>
      <c r="C2" s="6">
        <v>44686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17878571010</v>
      </c>
      <c r="B3" s="6">
        <v>44685</v>
      </c>
      <c r="C3" s="6">
        <v>44686</v>
      </c>
      <c r="D3" s="4">
        <v>218.16</v>
      </c>
      <c r="E3" s="4" t="str">
        <f>VLOOKUP(A3,HOP!A:L,12,0)</f>
        <v>218.16</v>
      </c>
      <c r="F3" s="4" t="str">
        <f>VLOOKUP(A3,HOP!A:C,3,0)</f>
        <v>2533336</v>
      </c>
      <c r="G3" s="4">
        <f>D3-E3</f>
        <v>0</v>
      </c>
      <c r="H3" s="4" t="str">
        <f>$H$1&amp;F3</f>
        <v>，2533336</v>
      </c>
      <c r="I3" s="4" t="str">
        <f>VLOOKUP(A3,HOP!A:U,21,0)</f>
        <v>直连</v>
      </c>
    </row>
    <row r="4" s="4" customFormat="1" spans="1:9">
      <c r="A4" s="5">
        <v>17878576016</v>
      </c>
      <c r="B4" s="6">
        <v>44685</v>
      </c>
      <c r="C4" s="6">
        <v>44686</v>
      </c>
      <c r="D4" s="4">
        <v>218.16</v>
      </c>
      <c r="E4" s="4" t="str">
        <f>VLOOKUP(A4,HOP!A:L,12,0)</f>
        <v>218.16</v>
      </c>
      <c r="F4" s="4" t="str">
        <f>VLOOKUP(A4,HOP!A:C,3,0)</f>
        <v>2533342</v>
      </c>
      <c r="G4" s="4">
        <f>D4-E4</f>
        <v>0</v>
      </c>
      <c r="H4" s="4" t="str">
        <f>$H$1&amp;F4</f>
        <v>，2533342</v>
      </c>
      <c r="I4" s="4" t="str">
        <f>VLOOKUP(A4,HOP!A:U,21,0)</f>
        <v>直连</v>
      </c>
    </row>
    <row r="5" s="4" customFormat="1" spans="1:9">
      <c r="A5" s="5">
        <v>17878578669</v>
      </c>
      <c r="B5" s="6">
        <v>44685</v>
      </c>
      <c r="C5" s="6">
        <v>44686</v>
      </c>
      <c r="D5" s="4">
        <v>218.16</v>
      </c>
      <c r="E5" s="4" t="str">
        <f>VLOOKUP(A5,HOP!A:L,12,0)</f>
        <v>218.16</v>
      </c>
      <c r="F5" s="4" t="str">
        <f>VLOOKUP(A5,HOP!A:C,3,0)</f>
        <v>2533343</v>
      </c>
      <c r="G5" s="4">
        <f>D5-E5</f>
        <v>0</v>
      </c>
      <c r="H5" s="4" t="str">
        <f>$H$1&amp;F5</f>
        <v>，2533343</v>
      </c>
      <c r="I5" s="4" t="str">
        <f>VLOOKUP(A5,HOP!A:U,21,0)</f>
        <v>直连</v>
      </c>
    </row>
    <row r="7" spans="4:4">
      <c r="D7" s="4">
        <f>SUM(D2:D6)</f>
        <v>654.48</v>
      </c>
    </row>
    <row r="11" spans="1:1">
      <c r="A11" s="4" t="s">
        <v>48</v>
      </c>
    </row>
    <row r="12" spans="1:1">
      <c r="A12" s="4" t="s">
        <v>49</v>
      </c>
    </row>
    <row r="13" spans="1:1">
      <c r="A13" s="4" t="s">
        <v>50</v>
      </c>
    </row>
  </sheetData>
  <autoFilter ref="A1:X5">
    <filterColumn colId="3">
      <filters>
        <filter val="218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13" sqref="E13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17878578669</v>
      </c>
      <c r="B2" s="1" t="s">
        <v>69</v>
      </c>
      <c r="C2" s="1" t="s">
        <v>70</v>
      </c>
      <c r="D2" s="1" t="s">
        <v>71</v>
      </c>
      <c r="E2" s="1" t="s">
        <v>46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</row>
    <row r="3" s="1" customFormat="1" spans="1:21">
      <c r="A3" s="3">
        <v>17878576016</v>
      </c>
      <c r="B3" s="1" t="s">
        <v>69</v>
      </c>
      <c r="C3" s="1" t="s">
        <v>85</v>
      </c>
      <c r="D3" s="1" t="s">
        <v>71</v>
      </c>
      <c r="E3" s="1" t="s">
        <v>44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75</v>
      </c>
      <c r="L3" s="1" t="s">
        <v>75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86</v>
      </c>
      <c r="S3" s="1" t="s">
        <v>82</v>
      </c>
      <c r="T3" s="1" t="s">
        <v>83</v>
      </c>
      <c r="U3" s="1" t="s">
        <v>84</v>
      </c>
    </row>
    <row r="4" s="1" customFormat="1" spans="1:21">
      <c r="A4" s="3">
        <v>17878571010</v>
      </c>
      <c r="B4" s="1" t="s">
        <v>69</v>
      </c>
      <c r="C4" s="1" t="s">
        <v>87</v>
      </c>
      <c r="D4" s="1" t="s">
        <v>71</v>
      </c>
      <c r="E4" s="1" t="s">
        <v>41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75</v>
      </c>
      <c r="L4" s="1" t="s">
        <v>75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88</v>
      </c>
      <c r="S4" s="1" t="s">
        <v>82</v>
      </c>
      <c r="T4" s="1" t="s">
        <v>83</v>
      </c>
      <c r="U4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2022-05-20T01:16:49Z</dcterms:created>
  <dcterms:modified xsi:type="dcterms:W3CDTF">2022-05-20T01:23:39Z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3FDC7A03AFE6434CA96D23C1788E47B0</vt:lpwstr>
  </property>
  <property fmtid="{D5CDD505-2E9C-101B-9397-08002B2CF9AE}" pid="3" name="KSOProductBuildVer">
    <vt:lpwstr>2052-11.1.0.11744</vt:lpwstr>
  </property>
</Properties>
</file>