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</definedName>
  </definedNames>
  <calcPr calcId="144525"/>
</workbook>
</file>

<file path=xl/sharedStrings.xml><?xml version="1.0" encoding="utf-8"?>
<sst xmlns="http://schemas.openxmlformats.org/spreadsheetml/2006/main" count="598" uniqueCount="245">
  <si>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</si>
  <si>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</si>
  <si>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</si>
  <si>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</si>
  <si>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</si>
  <si>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</si>
  <si>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</si>
  <si>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</si>
  <si>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</si>
  <si>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</si>
  <si>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</si>
  <si>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</si>
  <si>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</si>
  <si>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</si>
  <si>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</si>
  <si>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</si>
  <si>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</si>
  <si>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</si>
  <si>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</si>
  <si>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</si>
  <si>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</si>
  <si>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</si>
  <si>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</si>
  <si>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</si>
  <si>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</si>
  <si>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17345143864	</t>
  </si>
  <si>
    <t>Ctrip</t>
  </si>
  <si>
    <t>正常</t>
  </si>
  <si>
    <t>[长滩岛]长滩岛摄政沙滩水疗度假村(Henann Regency Resort &amp; Spa)(40721623)</t>
  </si>
  <si>
    <t>高级房&lt;1&gt;&lt;不退款&gt;&lt;2人入住&gt;</t>
  </si>
  <si>
    <t>USD</t>
  </si>
  <si>
    <t>BORJA/EDNA,BORJA/EDNA,BORJA/EDNA,BORJA/EDNA</t>
  </si>
  <si>
    <t>CA5326220520USD</t>
  </si>
  <si>
    <t>未提现</t>
  </si>
  <si>
    <t>携程开票</t>
  </si>
  <si>
    <t xml:space="preserve">	</t>
  </si>
  <si>
    <t xml:space="preserve">酒店前台rejin小姐确认	</t>
  </si>
  <si>
    <t xml:space="preserve">17883603894	</t>
  </si>
  <si>
    <t>[七岩]华欣 SO 索菲特酒店(SO/ Sofitel Hua Hin)(37211756)</t>
  </si>
  <si>
    <t>So园景舒适特大床房&lt;1&gt;&lt;2人入住&gt;&lt;不退款&gt;&lt;早餐&gt;</t>
  </si>
  <si>
    <t>netchatuphon/nara</t>
  </si>
  <si>
    <t xml:space="preserve">2534582	</t>
  </si>
  <si>
    <t xml:space="preserve">11169458	</t>
  </si>
  <si>
    <t xml:space="preserve">17912845248	</t>
  </si>
  <si>
    <t>[柏林]柏林斯比特尔马克贝斯特韦斯特酒店(Best Western Hotel am Spittelmarkt Berlin)(37198873)</t>
  </si>
  <si>
    <t>标准双床房&lt;不退款&gt;&lt;2人入住&gt;</t>
  </si>
  <si>
    <t>Gross/Gerald</t>
  </si>
  <si>
    <t xml:space="preserve">34172359	</t>
  </si>
  <si>
    <t xml:space="preserve">17915361891	</t>
  </si>
  <si>
    <t>[波特劳伊斯]波特劳伊斯凯拉申酒店(The Killeshin Hotel Portlaoise)(37200261)</t>
  </si>
  <si>
    <t>经典双人房/双床房&lt;2人入住&gt;&lt;不退款&gt;&lt;早餐&gt;</t>
  </si>
  <si>
    <t>Wentworth/Anthony</t>
  </si>
  <si>
    <t xml:space="preserve">2546077	</t>
  </si>
  <si>
    <t xml:space="preserve">17924639026	</t>
  </si>
  <si>
    <t>[罗斯蒙特]芝加哥奥黑尔皇冠假日酒店与会议中心(Crowne Plaza Chicago O'Hare Hotel &amp; Conference Center, an Ihg Hotel)(37205724)</t>
  </si>
  <si>
    <t>标准房&lt;不退款&gt;&lt;2人入住&gt;</t>
  </si>
  <si>
    <t>JIANG/YUQIAO,Tiancheng/Guo</t>
  </si>
  <si>
    <t xml:space="preserve">47366644	</t>
  </si>
  <si>
    <t xml:space="preserve">17926208560	</t>
  </si>
  <si>
    <t>[圣奥古斯丁]庞塞圣奥古斯丁汽车旅馆(The Ponce St. Augustine Hotel)(39039147)</t>
  </si>
  <si>
    <t>特大床房&lt;不退款&gt;&lt;2人入住&gt;</t>
  </si>
  <si>
    <t>Castillo/Miguel</t>
  </si>
  <si>
    <t xml:space="preserve">EXP-1941032121	</t>
  </si>
  <si>
    <t xml:space="preserve">17931555472	</t>
  </si>
  <si>
    <t>[西雅图]玛尔圭酒店(MarQueen Hotel)(70661517)</t>
  </si>
  <si>
    <t>豪华客房, 1 张特大床&lt;不退款&gt;&lt;2人入住&gt;</t>
  </si>
  <si>
    <t>Munk/Jesse</t>
  </si>
  <si>
    <t xml:space="preserve">39409SD021335	</t>
  </si>
  <si>
    <t xml:space="preserve">17931803657	</t>
  </si>
  <si>
    <t>[埃奇韦尔]伦敦北华美达酒店(Ramada London North)(39034382)</t>
  </si>
  <si>
    <t>标准双人房&lt;不退款&gt;&lt;2人入住&gt;</t>
  </si>
  <si>
    <t>Warren/David</t>
  </si>
  <si>
    <t xml:space="preserve">17935548997	</t>
  </si>
  <si>
    <t>[迈阿密]迈阿密市中心港口假日酒店(Holiday Inn Hotel Port of Miami-Downtown, an Ihg Hotel)(37223488)</t>
  </si>
  <si>
    <t>标准房&lt;1&gt;&lt;不退款&gt;&lt;2人入住&gt;</t>
  </si>
  <si>
    <t>Liege/Alexandre</t>
  </si>
  <si>
    <t xml:space="preserve">2551476	</t>
  </si>
  <si>
    <t xml:space="preserve">17935983000	</t>
  </si>
  <si>
    <t>[黑风洞]雪兰莪士拉央美居酒店(Mercure Selangor Selayang)(70665234)</t>
  </si>
  <si>
    <t>高级2张单人床房&lt;不退款&gt;&lt;2人入住&gt;</t>
  </si>
  <si>
    <t>Hussin/IKLIL HAKIMAH</t>
  </si>
  <si>
    <t xml:space="preserve">2551606	</t>
  </si>
  <si>
    <t xml:space="preserve">17937333033	</t>
  </si>
  <si>
    <t>skudder/gemma</t>
  </si>
  <si>
    <t xml:space="preserve">2552211	</t>
  </si>
  <si>
    <t xml:space="preserve">17940045006	</t>
  </si>
  <si>
    <t>[Talang Aman]阿斯顿巨港及会议中心酒店(ASTON Palembang Hotel &amp; Conference Center)(39034444)</t>
  </si>
  <si>
    <t>豪华房&lt;不退款&gt;&lt;2人入住&gt;</t>
  </si>
  <si>
    <t>Liao/Wangzhou</t>
  </si>
  <si>
    <t xml:space="preserve">17940174108	</t>
  </si>
  <si>
    <t>[拉斯维加斯]撒哈拉娱乐场酒店(SAHARA Las Vegas)(37249706)</t>
  </si>
  <si>
    <t>特大床房（ALEXANDRIA ICONIC）&lt;1&gt;&lt;不退款&gt;&lt;2人入住&gt;</t>
  </si>
  <si>
    <t>Wheeler/Jessica</t>
  </si>
  <si>
    <t xml:space="preserve">17940272933	</t>
  </si>
  <si>
    <t>[曼谷]曼谷是隆巴利酒店(Bally Suite Silom Bangkok)(37054550)</t>
  </si>
  <si>
    <t>Lwin Oo/Nay,Lwin Oo/Nay</t>
  </si>
  <si>
    <t xml:space="preserve">2552725	</t>
  </si>
  <si>
    <t xml:space="preserve">17940349383	</t>
  </si>
  <si>
    <t>Sternlicht/Ralph</t>
  </si>
  <si>
    <t xml:space="preserve">17941375761	</t>
  </si>
  <si>
    <t>[巴厘岛]巴厘岛圣丹柏莎探索酒店(Quest San Hotel Denpasar Bali by ASTON)(37234726)</t>
  </si>
  <si>
    <t>高级房&lt;不退款&gt;&lt;2人入住&gt;</t>
  </si>
  <si>
    <t>Imaniah/Nurul</t>
  </si>
  <si>
    <t xml:space="preserve">17944590956	</t>
  </si>
  <si>
    <t>[吉隆坡]吉隆坡全西特酒店(Hotel Transit Kuala Lumpur)(37214885)</t>
  </si>
  <si>
    <t>标准房, 1 张大床&lt;1&gt;&lt;2人入住&gt;&lt;不退款&gt;</t>
  </si>
  <si>
    <t>HUSNA/NUR AZMEERATUL HUSNA</t>
  </si>
  <si>
    <t xml:space="preserve">2553487	</t>
  </si>
  <si>
    <t>，</t>
  </si>
  <si>
    <t>A220520095222481</t>
  </si>
  <si>
    <t>USD / HKD 当前参考汇率: 7.84754</t>
  </si>
  <si>
    <t>总计： 1987 USD/
15593.06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</si>
  <si>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</si>
  <si>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</si>
  <si>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</si>
  <si>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</si>
  <si>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</si>
  <si>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</si>
  <si>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</si>
  <si>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</si>
  <si>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</si>
  <si>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</si>
  <si>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</si>
  <si>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</si>
  <si>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</si>
  <si>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</si>
  <si>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</si>
  <si>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</si>
  <si>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</si>
  <si>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</si>
  <si>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2022-05-16</t>
  </si>
  <si>
    <t>2553487</t>
  </si>
  <si>
    <t>吉隆坡中转酒店</t>
  </si>
  <si>
    <t>HUSNA NUR AZMEERATUL HUSNA</t>
  </si>
  <si>
    <t>2022-05-17</t>
  </si>
  <si>
    <t>退房日周结</t>
  </si>
  <si>
    <t>142.91</t>
  </si>
  <si>
    <t>21.00</t>
  </si>
  <si>
    <t>0</t>
  </si>
  <si>
    <t>0.00</t>
  </si>
  <si>
    <t>携程盛景国际直连</t>
  </si>
  <si>
    <t>01.010677</t>
  </si>
  <si>
    <t>2022-05-16 22:06:48</t>
  </si>
  <si>
    <t>否</t>
  </si>
  <si>
    <t>汇智国际旅游发展有限公司</t>
  </si>
  <si>
    <t>直连</t>
  </si>
  <si>
    <t>2553063</t>
  </si>
  <si>
    <t>巴厘岛圣丹柏莎探索酒店</t>
  </si>
  <si>
    <t>Imaniah Nurul</t>
  </si>
  <si>
    <t>115.69</t>
  </si>
  <si>
    <t>17.00</t>
  </si>
  <si>
    <t>2022-05-16 12:59:36</t>
  </si>
  <si>
    <t>2552802</t>
  </si>
  <si>
    <t>伦敦北华美达酒店</t>
  </si>
  <si>
    <t>Sternlicht Ralph</t>
  </si>
  <si>
    <t>360.67</t>
  </si>
  <si>
    <t>53.00</t>
  </si>
  <si>
    <t>2022-05-16 06:51:29</t>
  </si>
  <si>
    <t>2552725</t>
  </si>
  <si>
    <t>曼谷是隆巴利酒店</t>
  </si>
  <si>
    <t>Lwin Oo Nay,Lwin Oo Nay</t>
  </si>
  <si>
    <t>129.30</t>
  </si>
  <si>
    <t>19.00</t>
  </si>
  <si>
    <t>2022-05-16 02:51:51</t>
  </si>
  <si>
    <t>2552673</t>
  </si>
  <si>
    <t>撒哈拉赌场酒店</t>
  </si>
  <si>
    <t>Wheeler Jessica</t>
  </si>
  <si>
    <t>734.94</t>
  </si>
  <si>
    <t>108.00</t>
  </si>
  <si>
    <t>2022-05-16 00:55:20</t>
  </si>
  <si>
    <t>2022-05-15</t>
  </si>
  <si>
    <t>2552632</t>
  </si>
  <si>
    <t>阿斯顿巨港及会议中心酒店</t>
  </si>
  <si>
    <t>Liao Wangzhou</t>
  </si>
  <si>
    <t>197.35</t>
  </si>
  <si>
    <t>29.00</t>
  </si>
  <si>
    <t>2022-05-15 23:34:14</t>
  </si>
  <si>
    <t>2552211</t>
  </si>
  <si>
    <t>skudder gemma</t>
  </si>
  <si>
    <t>353.86</t>
  </si>
  <si>
    <t>52.00</t>
  </si>
  <si>
    <t>2022-05-15 15:14:49</t>
  </si>
  <si>
    <t>2551606</t>
  </si>
  <si>
    <t>雪兰莪士拉央美居酒店</t>
  </si>
  <si>
    <t>Hussin IKLIL HAKIMAH</t>
  </si>
  <si>
    <t>530.79</t>
  </si>
  <si>
    <t>78.00</t>
  </si>
  <si>
    <t>2022-05-15 00:37:41</t>
  </si>
  <si>
    <t>2022-05-14</t>
  </si>
  <si>
    <t>2551476</t>
  </si>
  <si>
    <t>迈阿密市中心港口假日酒店</t>
  </si>
  <si>
    <t>Liege Alexandre</t>
  </si>
  <si>
    <t>871.04</t>
  </si>
  <si>
    <t>128.00</t>
  </si>
  <si>
    <t>2022-05-14 21:52:02</t>
  </si>
  <si>
    <t>2550300</t>
  </si>
  <si>
    <t>Warren David</t>
  </si>
  <si>
    <t>2022-05-14 04:08:06</t>
  </si>
  <si>
    <t>2550160</t>
  </si>
  <si>
    <t>玛尔圭酒店</t>
  </si>
  <si>
    <t>Munk Jesse</t>
  </si>
  <si>
    <t>1122.40</t>
  </si>
  <si>
    <t>165.00</t>
  </si>
  <si>
    <t>2022-05-14 00:36:15</t>
  </si>
  <si>
    <t>2022-05-12</t>
  </si>
  <si>
    <t>2548527</t>
  </si>
  <si>
    <t>庞塞圣奥古斯丁汽车旅馆</t>
  </si>
  <si>
    <t>Castillo Miguel</t>
  </si>
  <si>
    <t>821.95</t>
  </si>
  <si>
    <t>122.00</t>
  </si>
  <si>
    <t>2022-05-12 23:57:27</t>
  </si>
  <si>
    <t>2547921</t>
  </si>
  <si>
    <t xml:space="preserve">芝加哥奥黑尔皇冠假日酒店与会议中心 </t>
  </si>
  <si>
    <t>JIANG YUQIAO,Tiancheng Guo</t>
  </si>
  <si>
    <t>801.74</t>
  </si>
  <si>
    <t>119.00</t>
  </si>
  <si>
    <t>2022-05-12 15:11:26</t>
  </si>
  <si>
    <t>2022-05-10</t>
  </si>
  <si>
    <t>2546077</t>
  </si>
  <si>
    <t>波特劳伊斯凯拉申酒店</t>
  </si>
  <si>
    <t>Wentworth Anthony</t>
  </si>
  <si>
    <t>883.63</t>
  </si>
  <si>
    <t>131.00</t>
  </si>
  <si>
    <t>2022-05-10 21:24:08</t>
  </si>
  <si>
    <t>2022-05-09</t>
  </si>
  <si>
    <t>2544591</t>
  </si>
  <si>
    <t>柏林斯比特尔马克贝斯特韦斯特酒店</t>
  </si>
  <si>
    <t>Gross Gerald</t>
  </si>
  <si>
    <t>507.73</t>
  </si>
  <si>
    <t>76.00</t>
  </si>
  <si>
    <t>2022-05-09 23:21:36</t>
  </si>
  <si>
    <t>2022-05-02</t>
  </si>
  <si>
    <t>2534582</t>
  </si>
  <si>
    <t>华欣SO索菲特酒店</t>
  </si>
  <si>
    <t>netchatuphon nara</t>
  </si>
  <si>
    <t>827.69</t>
  </si>
  <si>
    <t>125.00</t>
  </si>
  <si>
    <t>2022-05-02 21:39:19</t>
  </si>
  <si>
    <t>2022-02-12</t>
  </si>
  <si>
    <t>2418444</t>
  </si>
  <si>
    <t>长滩岛摄政沙滩水疗度假村</t>
  </si>
  <si>
    <t>BORJA EDNA,BORJA EDNA,BORJA EDNA,BORJA EDNA</t>
  </si>
  <si>
    <t>4406.59</t>
  </si>
  <si>
    <t>692.00</t>
  </si>
  <si>
    <t>2022-02-12 21:40:37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</si>
</sst>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44693</v>
      </c>
      <c r="G2" s="6">
        <v>44698</v>
      </c>
      <c r="H2" s="4">
        <v>2</v>
      </c>
      <c r="I2" s="4">
        <v>5</v>
      </c>
      <c r="J2" s="4">
        <v>10</v>
      </c>
      <c r="K2" s="4" t="s">
        <v>30</v>
      </c>
      <c r="L2" s="4">
        <v>692</v>
      </c>
      <c r="M2" s="4">
        <v>692</v>
      </c>
      <c r="N2" s="4" t="s">
        <v>31</v>
      </c>
      <c r="O2" s="4" t="s">
        <v>32</v>
      </c>
      <c r="P2" s="4" t="s">
        <v>33</v>
      </c>
      <c r="Q2" s="4">
        <v>0</v>
      </c>
      <c r="R2" s="7">
        <v>44604</v>
      </c>
      <c r="S2" s="6">
        <v>44701</v>
      </c>
      <c r="T2" s="4" t="s">
        <v>34</v>
      </c>
      <c r="U2" s="4">
        <v>692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44697</v>
      </c>
      <c r="G3" s="6">
        <v>44698</v>
      </c>
      <c r="H3" s="4">
        <v>1</v>
      </c>
      <c r="I3" s="4">
        <v>1</v>
      </c>
      <c r="J3" s="4">
        <v>1</v>
      </c>
      <c r="K3" s="4" t="s">
        <v>30</v>
      </c>
      <c r="L3" s="4">
        <v>125</v>
      </c>
      <c r="M3" s="4">
        <v>125</v>
      </c>
      <c r="N3" s="4" t="s">
        <v>40</v>
      </c>
      <c r="O3" s="4" t="s">
        <v>32</v>
      </c>
      <c r="P3" s="4" t="s">
        <v>33</v>
      </c>
      <c r="Q3" s="4">
        <v>0</v>
      </c>
      <c r="R3" s="7">
        <v>44683</v>
      </c>
      <c r="S3" s="6">
        <v>44701</v>
      </c>
      <c r="T3" s="4" t="s">
        <v>34</v>
      </c>
      <c r="U3" s="4">
        <v>125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44697</v>
      </c>
      <c r="G4" s="6">
        <v>44698</v>
      </c>
      <c r="H4" s="4">
        <v>1</v>
      </c>
      <c r="I4" s="4">
        <v>1</v>
      </c>
      <c r="J4" s="4">
        <v>1</v>
      </c>
      <c r="K4" s="4" t="s">
        <v>30</v>
      </c>
      <c r="L4" s="4">
        <v>76</v>
      </c>
      <c r="M4" s="4">
        <v>76</v>
      </c>
      <c r="N4" s="4" t="s">
        <v>46</v>
      </c>
      <c r="O4" s="4" t="s">
        <v>32</v>
      </c>
      <c r="P4" s="4" t="s">
        <v>33</v>
      </c>
      <c r="Q4" s="4">
        <v>0</v>
      </c>
      <c r="R4" s="7">
        <v>44690</v>
      </c>
      <c r="S4" s="6">
        <v>44701</v>
      </c>
      <c r="T4" s="4" t="s">
        <v>34</v>
      </c>
      <c r="U4" s="4">
        <v>76</v>
      </c>
      <c r="V4" s="4">
        <v>0</v>
      </c>
      <c r="W4" s="4">
        <v>0</v>
      </c>
      <c r="X4" s="4" t="s">
        <v>35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44697</v>
      </c>
      <c r="G5" s="6">
        <v>44698</v>
      </c>
      <c r="H5" s="4">
        <v>1</v>
      </c>
      <c r="I5" s="4">
        <v>1</v>
      </c>
      <c r="J5" s="4">
        <v>1</v>
      </c>
      <c r="K5" s="4" t="s">
        <v>30</v>
      </c>
      <c r="L5" s="4">
        <v>131</v>
      </c>
      <c r="M5" s="4">
        <v>131</v>
      </c>
      <c r="N5" s="4" t="s">
        <v>51</v>
      </c>
      <c r="O5" s="4" t="s">
        <v>32</v>
      </c>
      <c r="P5" s="4" t="s">
        <v>33</v>
      </c>
      <c r="Q5" s="4">
        <v>0</v>
      </c>
      <c r="R5" s="7">
        <v>44691</v>
      </c>
      <c r="S5" s="6">
        <v>44701</v>
      </c>
      <c r="T5" s="4" t="s">
        <v>34</v>
      </c>
      <c r="U5" s="4">
        <v>131</v>
      </c>
      <c r="V5" s="4">
        <v>0</v>
      </c>
      <c r="W5" s="4">
        <v>0</v>
      </c>
      <c r="X5" s="4" t="s">
        <v>52</v>
      </c>
      <c r="Y5" s="4" t="s">
        <v>35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44697</v>
      </c>
      <c r="G6" s="6">
        <v>44698</v>
      </c>
      <c r="H6" s="4">
        <v>1</v>
      </c>
      <c r="I6" s="4">
        <v>1</v>
      </c>
      <c r="J6" s="4">
        <v>1</v>
      </c>
      <c r="K6" s="4" t="s">
        <v>30</v>
      </c>
      <c r="L6" s="4">
        <v>119</v>
      </c>
      <c r="M6" s="4">
        <v>119</v>
      </c>
      <c r="N6" s="4" t="s">
        <v>56</v>
      </c>
      <c r="O6" s="4" t="s">
        <v>32</v>
      </c>
      <c r="P6" s="4" t="s">
        <v>33</v>
      </c>
      <c r="Q6" s="4">
        <v>0</v>
      </c>
      <c r="R6" s="7">
        <v>44693</v>
      </c>
      <c r="S6" s="6">
        <v>44701</v>
      </c>
      <c r="T6" s="4" t="s">
        <v>34</v>
      </c>
      <c r="U6" s="4">
        <v>119</v>
      </c>
      <c r="V6" s="4">
        <v>0</v>
      </c>
      <c r="W6" s="4">
        <v>0</v>
      </c>
      <c r="X6" s="4" t="s">
        <v>35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44697</v>
      </c>
      <c r="G7" s="6">
        <v>44698</v>
      </c>
      <c r="H7" s="4">
        <v>1</v>
      </c>
      <c r="I7" s="4">
        <v>1</v>
      </c>
      <c r="J7" s="4">
        <v>1</v>
      </c>
      <c r="K7" s="4" t="s">
        <v>30</v>
      </c>
      <c r="L7" s="4">
        <v>122</v>
      </c>
      <c r="M7" s="4">
        <v>122</v>
      </c>
      <c r="N7" s="4" t="s">
        <v>61</v>
      </c>
      <c r="O7" s="4" t="s">
        <v>32</v>
      </c>
      <c r="P7" s="4" t="s">
        <v>33</v>
      </c>
      <c r="Q7" s="4">
        <v>0</v>
      </c>
      <c r="R7" s="7">
        <v>44693</v>
      </c>
      <c r="S7" s="6">
        <v>44701</v>
      </c>
      <c r="T7" s="4" t="s">
        <v>34</v>
      </c>
      <c r="U7" s="4">
        <v>122</v>
      </c>
      <c r="V7" s="4">
        <v>0</v>
      </c>
      <c r="W7" s="4">
        <v>0</v>
      </c>
      <c r="X7" s="4" t="s">
        <v>35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44697</v>
      </c>
      <c r="G8" s="6">
        <v>44698</v>
      </c>
      <c r="H8" s="4">
        <v>1</v>
      </c>
      <c r="I8" s="4">
        <v>1</v>
      </c>
      <c r="J8" s="4">
        <v>1</v>
      </c>
      <c r="K8" s="4" t="s">
        <v>30</v>
      </c>
      <c r="L8" s="4">
        <v>165</v>
      </c>
      <c r="M8" s="4">
        <v>165</v>
      </c>
      <c r="N8" s="4" t="s">
        <v>66</v>
      </c>
      <c r="O8" s="4" t="s">
        <v>32</v>
      </c>
      <c r="P8" s="4" t="s">
        <v>33</v>
      </c>
      <c r="Q8" s="4">
        <v>0</v>
      </c>
      <c r="R8" s="7">
        <v>44695</v>
      </c>
      <c r="S8" s="6">
        <v>44701</v>
      </c>
      <c r="T8" s="4" t="s">
        <v>34</v>
      </c>
      <c r="U8" s="4">
        <v>165</v>
      </c>
      <c r="V8" s="4">
        <v>0</v>
      </c>
      <c r="W8" s="4">
        <v>0</v>
      </c>
      <c r="X8" s="4" t="s">
        <v>35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44697</v>
      </c>
      <c r="G9" s="6">
        <v>44698</v>
      </c>
      <c r="H9" s="4">
        <v>1</v>
      </c>
      <c r="I9" s="4">
        <v>1</v>
      </c>
      <c r="J9" s="4">
        <v>1</v>
      </c>
      <c r="K9" s="4" t="s">
        <v>30</v>
      </c>
      <c r="L9" s="4">
        <v>52</v>
      </c>
      <c r="M9" s="4">
        <v>52</v>
      </c>
      <c r="N9" s="4" t="s">
        <v>71</v>
      </c>
      <c r="O9" s="4" t="s">
        <v>32</v>
      </c>
      <c r="P9" s="4" t="s">
        <v>33</v>
      </c>
      <c r="Q9" s="4">
        <v>0</v>
      </c>
      <c r="R9" s="7">
        <v>44695</v>
      </c>
      <c r="S9" s="6">
        <v>44701</v>
      </c>
      <c r="T9" s="4" t="s">
        <v>34</v>
      </c>
      <c r="U9" s="4">
        <v>52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44697</v>
      </c>
      <c r="G10" s="6">
        <v>44698</v>
      </c>
      <c r="H10" s="4">
        <v>1</v>
      </c>
      <c r="I10" s="4">
        <v>1</v>
      </c>
      <c r="J10" s="4">
        <v>1</v>
      </c>
      <c r="K10" s="4" t="s">
        <v>30</v>
      </c>
      <c r="L10" s="4">
        <v>128</v>
      </c>
      <c r="M10" s="4">
        <v>128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44695</v>
      </c>
      <c r="S10" s="6">
        <v>44701</v>
      </c>
      <c r="T10" s="4" t="s">
        <v>34</v>
      </c>
      <c r="U10" s="4">
        <v>128</v>
      </c>
      <c r="V10" s="4">
        <v>0</v>
      </c>
      <c r="W10" s="4">
        <v>0</v>
      </c>
      <c r="X10" s="4" t="s">
        <v>76</v>
      </c>
      <c r="Y10" s="4" t="s">
        <v>35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44696</v>
      </c>
      <c r="G11" s="6">
        <v>44698</v>
      </c>
      <c r="H11" s="4">
        <v>1</v>
      </c>
      <c r="I11" s="4">
        <v>2</v>
      </c>
      <c r="J11" s="4">
        <v>2</v>
      </c>
      <c r="K11" s="4" t="s">
        <v>30</v>
      </c>
      <c r="L11" s="4">
        <v>78</v>
      </c>
      <c r="M11" s="4">
        <v>78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44696</v>
      </c>
      <c r="S11" s="6">
        <v>44701</v>
      </c>
      <c r="T11" s="4" t="s">
        <v>34</v>
      </c>
      <c r="U11" s="4">
        <v>78</v>
      </c>
      <c r="V11" s="4">
        <v>0</v>
      </c>
      <c r="W11" s="4">
        <v>0</v>
      </c>
      <c r="X11" s="4" t="s">
        <v>81</v>
      </c>
      <c r="Y11" s="4" t="s">
        <v>35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69</v>
      </c>
      <c r="E12" s="4" t="s">
        <v>45</v>
      </c>
      <c r="F12" s="6">
        <v>44697</v>
      </c>
      <c r="G12" s="6">
        <v>44698</v>
      </c>
      <c r="H12" s="4">
        <v>1</v>
      </c>
      <c r="I12" s="4">
        <v>1</v>
      </c>
      <c r="J12" s="4">
        <v>1</v>
      </c>
      <c r="K12" s="4" t="s">
        <v>30</v>
      </c>
      <c r="L12" s="4">
        <v>52</v>
      </c>
      <c r="M12" s="4">
        <v>52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44696</v>
      </c>
      <c r="S12" s="6">
        <v>44701</v>
      </c>
      <c r="T12" s="4" t="s">
        <v>34</v>
      </c>
      <c r="U12" s="4">
        <v>52</v>
      </c>
      <c r="V12" s="4">
        <v>0</v>
      </c>
      <c r="W12" s="4">
        <v>0</v>
      </c>
      <c r="X12" s="4" t="s">
        <v>84</v>
      </c>
      <c r="Y12" s="4" t="s">
        <v>35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44697</v>
      </c>
      <c r="G13" s="6">
        <v>44698</v>
      </c>
      <c r="H13" s="4">
        <v>1</v>
      </c>
      <c r="I13" s="4">
        <v>1</v>
      </c>
      <c r="J13" s="4">
        <v>1</v>
      </c>
      <c r="K13" s="4" t="s">
        <v>30</v>
      </c>
      <c r="L13" s="4">
        <v>29</v>
      </c>
      <c r="M13" s="4">
        <v>29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44696</v>
      </c>
      <c r="S13" s="6">
        <v>44701</v>
      </c>
      <c r="T13" s="4" t="s">
        <v>34</v>
      </c>
      <c r="U13" s="4">
        <v>29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44697</v>
      </c>
      <c r="G14" s="6">
        <v>44698</v>
      </c>
      <c r="H14" s="4">
        <v>1</v>
      </c>
      <c r="I14" s="4">
        <v>1</v>
      </c>
      <c r="J14" s="4">
        <v>1</v>
      </c>
      <c r="K14" s="4" t="s">
        <v>30</v>
      </c>
      <c r="L14" s="4">
        <v>108</v>
      </c>
      <c r="M14" s="4">
        <v>108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44697</v>
      </c>
      <c r="S14" s="6">
        <v>44701</v>
      </c>
      <c r="T14" s="4" t="s">
        <v>34</v>
      </c>
      <c r="U14" s="4">
        <v>108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87</v>
      </c>
      <c r="F15" s="6">
        <v>44697</v>
      </c>
      <c r="G15" s="6">
        <v>44698</v>
      </c>
      <c r="H15" s="4">
        <v>1</v>
      </c>
      <c r="I15" s="4">
        <v>1</v>
      </c>
      <c r="J15" s="4">
        <v>1</v>
      </c>
      <c r="K15" s="4" t="s">
        <v>30</v>
      </c>
      <c r="L15" s="4">
        <v>19</v>
      </c>
      <c r="M15" s="4">
        <v>19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44697</v>
      </c>
      <c r="S15" s="6">
        <v>44701</v>
      </c>
      <c r="T15" s="4" t="s">
        <v>34</v>
      </c>
      <c r="U15" s="4">
        <v>19</v>
      </c>
      <c r="V15" s="4">
        <v>0</v>
      </c>
      <c r="W15" s="4">
        <v>0</v>
      </c>
      <c r="X15" s="4" t="s">
        <v>96</v>
      </c>
      <c r="Y15" s="4" t="s">
        <v>35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69</v>
      </c>
      <c r="E16" s="4" t="s">
        <v>70</v>
      </c>
      <c r="F16" s="6">
        <v>44697</v>
      </c>
      <c r="G16" s="6">
        <v>44698</v>
      </c>
      <c r="H16" s="4">
        <v>1</v>
      </c>
      <c r="I16" s="4">
        <v>1</v>
      </c>
      <c r="J16" s="4">
        <v>1</v>
      </c>
      <c r="K16" s="4" t="s">
        <v>30</v>
      </c>
      <c r="L16" s="4">
        <v>53</v>
      </c>
      <c r="M16" s="4">
        <v>53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44697</v>
      </c>
      <c r="S16" s="6">
        <v>44701</v>
      </c>
      <c r="T16" s="4" t="s">
        <v>34</v>
      </c>
      <c r="U16" s="4">
        <v>53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44697</v>
      </c>
      <c r="G17" s="6">
        <v>44698</v>
      </c>
      <c r="H17" s="4">
        <v>1</v>
      </c>
      <c r="I17" s="4">
        <v>1</v>
      </c>
      <c r="J17" s="4">
        <v>1</v>
      </c>
      <c r="K17" s="4" t="s">
        <v>30</v>
      </c>
      <c r="L17" s="4">
        <v>17</v>
      </c>
      <c r="M17" s="4">
        <v>17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44697</v>
      </c>
      <c r="S17" s="6">
        <v>44701</v>
      </c>
      <c r="T17" s="4" t="s">
        <v>34</v>
      </c>
      <c r="U17" s="4">
        <v>17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44697</v>
      </c>
      <c r="G18" s="6">
        <v>44698</v>
      </c>
      <c r="H18" s="4">
        <v>1</v>
      </c>
      <c r="I18" s="4">
        <v>1</v>
      </c>
      <c r="J18" s="4">
        <v>1</v>
      </c>
      <c r="K18" s="4" t="s">
        <v>30</v>
      </c>
      <c r="L18" s="4">
        <v>21</v>
      </c>
      <c r="M18" s="4">
        <v>21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44697</v>
      </c>
      <c r="S18" s="6">
        <v>44701</v>
      </c>
      <c r="T18" s="4" t="s">
        <v>34</v>
      </c>
      <c r="U18" s="4">
        <v>21</v>
      </c>
      <c r="V18" s="4">
        <v>0</v>
      </c>
      <c r="W18" s="4">
        <v>0</v>
      </c>
      <c r="X18" s="4" t="s">
        <v>107</v>
      </c>
      <c r="Y1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A24" sqref="A24:A26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108</v>
      </c>
    </row>
    <row r="2" s="4" customFormat="1" spans="1:9">
      <c r="A2" s="5">
        <v>17345143864</v>
      </c>
      <c r="B2" s="6">
        <v>44693</v>
      </c>
      <c r="C2" s="6">
        <v>44698</v>
      </c>
      <c r="D2" s="4">
        <v>692</v>
      </c>
      <c r="E2" s="4" t="str">
        <f>VLOOKUP(A2,HOP!A:L,12,0)</f>
        <v>692.00</v>
      </c>
      <c r="F2" s="4" t="str">
        <f>VLOOKUP(A2,HOP!A:C,3,0)</f>
        <v>2418444</v>
      </c>
      <c r="G2" s="4">
        <f>D2-E2</f>
        <v>0</v>
      </c>
      <c r="H2" s="4" t="str">
        <f>$H$1&amp;F2</f>
        <v>，2418444</v>
      </c>
      <c r="I2" s="4" t="str">
        <f>VLOOKUP(A2,HOP!A:U,21,0)</f>
        <v>直连</v>
      </c>
    </row>
    <row r="3" s="4" customFormat="1" spans="1:9">
      <c r="A3" s="5">
        <v>17883603894</v>
      </c>
      <c r="B3" s="6">
        <v>44697</v>
      </c>
      <c r="C3" s="6">
        <v>44698</v>
      </c>
      <c r="D3" s="4">
        <v>125</v>
      </c>
      <c r="E3" s="4" t="str">
        <f>VLOOKUP(A3,HOP!A:L,12,0)</f>
        <v>125.00</v>
      </c>
      <c r="F3" s="4" t="str">
        <f>VLOOKUP(A3,HOP!A:C,3,0)</f>
        <v>2534582</v>
      </c>
      <c r="G3" s="4">
        <f t="shared" ref="G3:G18" si="0">D3-E3</f>
        <v>0</v>
      </c>
      <c r="H3" s="4" t="str">
        <f t="shared" ref="H3:H18" si="1">$H$1&amp;F3</f>
        <v>，2534582</v>
      </c>
      <c r="I3" s="4" t="str">
        <f>VLOOKUP(A3,HOP!A:U,21,0)</f>
        <v>直连</v>
      </c>
    </row>
    <row r="4" s="4" customFormat="1" spans="1:9">
      <c r="A4" s="5">
        <v>17912845248</v>
      </c>
      <c r="B4" s="6">
        <v>44697</v>
      </c>
      <c r="C4" s="6">
        <v>44698</v>
      </c>
      <c r="D4" s="4">
        <v>76</v>
      </c>
      <c r="E4" s="4" t="str">
        <f>VLOOKUP(A4,HOP!A:L,12,0)</f>
        <v>76.00</v>
      </c>
      <c r="F4" s="4" t="str">
        <f>VLOOKUP(A4,HOP!A:C,3,0)</f>
        <v>2544591</v>
      </c>
      <c r="G4" s="4">
        <f t="shared" si="0"/>
        <v>0</v>
      </c>
      <c r="H4" s="4" t="str">
        <f t="shared" si="1"/>
        <v>，2544591</v>
      </c>
      <c r="I4" s="4" t="str">
        <f>VLOOKUP(A4,HOP!A:U,21,0)</f>
        <v>直连</v>
      </c>
    </row>
    <row r="5" s="4" customFormat="1" spans="1:9">
      <c r="A5" s="5">
        <v>17915361891</v>
      </c>
      <c r="B5" s="6">
        <v>44697</v>
      </c>
      <c r="C5" s="6">
        <v>44698</v>
      </c>
      <c r="D5" s="4">
        <v>131</v>
      </c>
      <c r="E5" s="4" t="str">
        <f>VLOOKUP(A5,HOP!A:L,12,0)</f>
        <v>131.00</v>
      </c>
      <c r="F5" s="4" t="str">
        <f>VLOOKUP(A5,HOP!A:C,3,0)</f>
        <v>2546077</v>
      </c>
      <c r="G5" s="4">
        <f t="shared" si="0"/>
        <v>0</v>
      </c>
      <c r="H5" s="4" t="str">
        <f t="shared" si="1"/>
        <v>，2546077</v>
      </c>
      <c r="I5" s="4" t="str">
        <f>VLOOKUP(A5,HOP!A:U,21,0)</f>
        <v>直连</v>
      </c>
    </row>
    <row r="6" s="4" customFormat="1" spans="1:9">
      <c r="A6" s="5">
        <v>17924639026</v>
      </c>
      <c r="B6" s="6">
        <v>44697</v>
      </c>
      <c r="C6" s="6">
        <v>44698</v>
      </c>
      <c r="D6" s="4">
        <v>119</v>
      </c>
      <c r="E6" s="4" t="str">
        <f>VLOOKUP(A6,HOP!A:L,12,0)</f>
        <v>119.00</v>
      </c>
      <c r="F6" s="4" t="str">
        <f>VLOOKUP(A6,HOP!A:C,3,0)</f>
        <v>2547921</v>
      </c>
      <c r="G6" s="4">
        <f t="shared" si="0"/>
        <v>0</v>
      </c>
      <c r="H6" s="4" t="str">
        <f t="shared" si="1"/>
        <v>，2547921</v>
      </c>
      <c r="I6" s="4" t="str">
        <f>VLOOKUP(A6,HOP!A:U,21,0)</f>
        <v>直连</v>
      </c>
    </row>
    <row r="7" s="4" customFormat="1" spans="1:9">
      <c r="A7" s="5">
        <v>17926208560</v>
      </c>
      <c r="B7" s="6">
        <v>44697</v>
      </c>
      <c r="C7" s="6">
        <v>44698</v>
      </c>
      <c r="D7" s="4">
        <v>122</v>
      </c>
      <c r="E7" s="4" t="str">
        <f>VLOOKUP(A7,HOP!A:L,12,0)</f>
        <v>122.00</v>
      </c>
      <c r="F7" s="4" t="str">
        <f>VLOOKUP(A7,HOP!A:C,3,0)</f>
        <v>2548527</v>
      </c>
      <c r="G7" s="4">
        <f t="shared" si="0"/>
        <v>0</v>
      </c>
      <c r="H7" s="4" t="str">
        <f t="shared" si="1"/>
        <v>，2548527</v>
      </c>
      <c r="I7" s="4" t="str">
        <f>VLOOKUP(A7,HOP!A:U,21,0)</f>
        <v>直连</v>
      </c>
    </row>
    <row r="8" s="4" customFormat="1" spans="1:9">
      <c r="A8" s="5">
        <v>17931555472</v>
      </c>
      <c r="B8" s="6">
        <v>44697</v>
      </c>
      <c r="C8" s="6">
        <v>44698</v>
      </c>
      <c r="D8" s="4">
        <v>165</v>
      </c>
      <c r="E8" s="4" t="str">
        <f>VLOOKUP(A8,HOP!A:L,12,0)</f>
        <v>165.00</v>
      </c>
      <c r="F8" s="4" t="str">
        <f>VLOOKUP(A8,HOP!A:C,3,0)</f>
        <v>2550160</v>
      </c>
      <c r="G8" s="4">
        <f t="shared" si="0"/>
        <v>0</v>
      </c>
      <c r="H8" s="4" t="str">
        <f t="shared" si="1"/>
        <v>，2550160</v>
      </c>
      <c r="I8" s="4" t="str">
        <f>VLOOKUP(A8,HOP!A:U,21,0)</f>
        <v>直连</v>
      </c>
    </row>
    <row r="9" s="4" customFormat="1" spans="1:9">
      <c r="A9" s="5">
        <v>17931803657</v>
      </c>
      <c r="B9" s="6">
        <v>44697</v>
      </c>
      <c r="C9" s="6">
        <v>44698</v>
      </c>
      <c r="D9" s="4">
        <v>52</v>
      </c>
      <c r="E9" s="4" t="str">
        <f>VLOOKUP(A9,HOP!A:L,12,0)</f>
        <v>52.00</v>
      </c>
      <c r="F9" s="4" t="str">
        <f>VLOOKUP(A9,HOP!A:C,3,0)</f>
        <v>2550300</v>
      </c>
      <c r="G9" s="4">
        <f t="shared" si="0"/>
        <v>0</v>
      </c>
      <c r="H9" s="4" t="str">
        <f t="shared" si="1"/>
        <v>，2550300</v>
      </c>
      <c r="I9" s="4" t="str">
        <f>VLOOKUP(A9,HOP!A:U,21,0)</f>
        <v>直连</v>
      </c>
    </row>
    <row r="10" s="4" customFormat="1" spans="1:9">
      <c r="A10" s="5">
        <v>17935548997</v>
      </c>
      <c r="B10" s="6">
        <v>44697</v>
      </c>
      <c r="C10" s="6">
        <v>44698</v>
      </c>
      <c r="D10" s="4">
        <v>128</v>
      </c>
      <c r="E10" s="4" t="str">
        <f>VLOOKUP(A10,HOP!A:L,12,0)</f>
        <v>128.00</v>
      </c>
      <c r="F10" s="4" t="str">
        <f>VLOOKUP(A10,HOP!A:C,3,0)</f>
        <v>2551476</v>
      </c>
      <c r="G10" s="4">
        <f t="shared" si="0"/>
        <v>0</v>
      </c>
      <c r="H10" s="4" t="str">
        <f t="shared" si="1"/>
        <v>，2551476</v>
      </c>
      <c r="I10" s="4" t="str">
        <f>VLOOKUP(A10,HOP!A:U,21,0)</f>
        <v>直连</v>
      </c>
    </row>
    <row r="11" s="4" customFormat="1" spans="1:9">
      <c r="A11" s="5">
        <v>17935983000</v>
      </c>
      <c r="B11" s="6">
        <v>44696</v>
      </c>
      <c r="C11" s="6">
        <v>44698</v>
      </c>
      <c r="D11" s="4">
        <v>78</v>
      </c>
      <c r="E11" s="4" t="str">
        <f>VLOOKUP(A11,HOP!A:L,12,0)</f>
        <v>78.00</v>
      </c>
      <c r="F11" s="4" t="str">
        <f>VLOOKUP(A11,HOP!A:C,3,0)</f>
        <v>2551606</v>
      </c>
      <c r="G11" s="4">
        <f t="shared" si="0"/>
        <v>0</v>
      </c>
      <c r="H11" s="4" t="str">
        <f t="shared" si="1"/>
        <v>，2551606</v>
      </c>
      <c r="I11" s="4" t="str">
        <f>VLOOKUP(A11,HOP!A:U,21,0)</f>
        <v>直连</v>
      </c>
    </row>
    <row r="12" s="4" customFormat="1" spans="1:9">
      <c r="A12" s="5">
        <v>17937333033</v>
      </c>
      <c r="B12" s="6">
        <v>44697</v>
      </c>
      <c r="C12" s="6">
        <v>44698</v>
      </c>
      <c r="D12" s="4">
        <v>52</v>
      </c>
      <c r="E12" s="4" t="str">
        <f>VLOOKUP(A12,HOP!A:L,12,0)</f>
        <v>52.00</v>
      </c>
      <c r="F12" s="4" t="str">
        <f>VLOOKUP(A12,HOP!A:C,3,0)</f>
        <v>2552211</v>
      </c>
      <c r="G12" s="4">
        <f t="shared" si="0"/>
        <v>0</v>
      </c>
      <c r="H12" s="4" t="str">
        <f t="shared" si="1"/>
        <v>，2552211</v>
      </c>
      <c r="I12" s="4" t="str">
        <f>VLOOKUP(A12,HOP!A:U,21,0)</f>
        <v>直连</v>
      </c>
    </row>
    <row r="13" s="4" customFormat="1" spans="1:9">
      <c r="A13" s="5">
        <v>17940045006</v>
      </c>
      <c r="B13" s="6">
        <v>44697</v>
      </c>
      <c r="C13" s="6">
        <v>44698</v>
      </c>
      <c r="D13" s="4">
        <v>29</v>
      </c>
      <c r="E13" s="4" t="str">
        <f>VLOOKUP(A13,HOP!A:L,12,0)</f>
        <v>29.00</v>
      </c>
      <c r="F13" s="4" t="str">
        <f>VLOOKUP(A13,HOP!A:C,3,0)</f>
        <v>2552632</v>
      </c>
      <c r="G13" s="4">
        <f t="shared" si="0"/>
        <v>0</v>
      </c>
      <c r="H13" s="4" t="str">
        <f t="shared" si="1"/>
        <v>，2552632</v>
      </c>
      <c r="I13" s="4" t="str">
        <f>VLOOKUP(A13,HOP!A:U,21,0)</f>
        <v>直连</v>
      </c>
    </row>
    <row r="14" s="4" customFormat="1" spans="1:9">
      <c r="A14" s="5">
        <v>17940174108</v>
      </c>
      <c r="B14" s="6">
        <v>44697</v>
      </c>
      <c r="C14" s="6">
        <v>44698</v>
      </c>
      <c r="D14" s="4">
        <v>108</v>
      </c>
      <c r="E14" s="4" t="str">
        <f>VLOOKUP(A14,HOP!A:L,12,0)</f>
        <v>108.00</v>
      </c>
      <c r="F14" s="4" t="str">
        <f>VLOOKUP(A14,HOP!A:C,3,0)</f>
        <v>2552673</v>
      </c>
      <c r="G14" s="4">
        <f t="shared" si="0"/>
        <v>0</v>
      </c>
      <c r="H14" s="4" t="str">
        <f t="shared" si="1"/>
        <v>，2552673</v>
      </c>
      <c r="I14" s="4" t="str">
        <f>VLOOKUP(A14,HOP!A:U,21,0)</f>
        <v>直连</v>
      </c>
    </row>
    <row r="15" s="4" customFormat="1" spans="1:9">
      <c r="A15" s="5">
        <v>17940272933</v>
      </c>
      <c r="B15" s="6">
        <v>44697</v>
      </c>
      <c r="C15" s="6">
        <v>44698</v>
      </c>
      <c r="D15" s="4">
        <v>19</v>
      </c>
      <c r="E15" s="4" t="str">
        <f>VLOOKUP(A15,HOP!A:L,12,0)</f>
        <v>19.00</v>
      </c>
      <c r="F15" s="4" t="str">
        <f>VLOOKUP(A15,HOP!A:C,3,0)</f>
        <v>2552725</v>
      </c>
      <c r="G15" s="4">
        <f t="shared" si="0"/>
        <v>0</v>
      </c>
      <c r="H15" s="4" t="str">
        <f t="shared" si="1"/>
        <v>，2552725</v>
      </c>
      <c r="I15" s="4" t="str">
        <f>VLOOKUP(A15,HOP!A:U,21,0)</f>
        <v>直连</v>
      </c>
    </row>
    <row r="16" s="4" customFormat="1" spans="1:9">
      <c r="A16" s="5">
        <v>17940349383</v>
      </c>
      <c r="B16" s="6">
        <v>44697</v>
      </c>
      <c r="C16" s="6">
        <v>44698</v>
      </c>
      <c r="D16" s="4">
        <v>53</v>
      </c>
      <c r="E16" s="4" t="str">
        <f>VLOOKUP(A16,HOP!A:L,12,0)</f>
        <v>53.00</v>
      </c>
      <c r="F16" s="4" t="str">
        <f>VLOOKUP(A16,HOP!A:C,3,0)</f>
        <v>2552802</v>
      </c>
      <c r="G16" s="4">
        <f t="shared" si="0"/>
        <v>0</v>
      </c>
      <c r="H16" s="4" t="str">
        <f t="shared" si="1"/>
        <v>，2552802</v>
      </c>
      <c r="I16" s="4" t="str">
        <f>VLOOKUP(A16,HOP!A:U,21,0)</f>
        <v>直连</v>
      </c>
    </row>
    <row r="17" s="4" customFormat="1" spans="1:9">
      <c r="A17" s="5">
        <v>17941375761</v>
      </c>
      <c r="B17" s="6">
        <v>44697</v>
      </c>
      <c r="C17" s="6">
        <v>44698</v>
      </c>
      <c r="D17" s="4">
        <v>17</v>
      </c>
      <c r="E17" s="4" t="str">
        <f>VLOOKUP(A17,HOP!A:L,12,0)</f>
        <v>17.00</v>
      </c>
      <c r="F17" s="4" t="str">
        <f>VLOOKUP(A17,HOP!A:C,3,0)</f>
        <v>2553063</v>
      </c>
      <c r="G17" s="4">
        <f t="shared" si="0"/>
        <v>0</v>
      </c>
      <c r="H17" s="4" t="str">
        <f t="shared" si="1"/>
        <v>，2553063</v>
      </c>
      <c r="I17" s="4" t="str">
        <f>VLOOKUP(A17,HOP!A:U,21,0)</f>
        <v>直连</v>
      </c>
    </row>
    <row r="18" s="4" customFormat="1" spans="1:9">
      <c r="A18" s="5">
        <v>17944590956</v>
      </c>
      <c r="B18" s="6">
        <v>44697</v>
      </c>
      <c r="C18" s="6">
        <v>44698</v>
      </c>
      <c r="D18" s="4">
        <v>21</v>
      </c>
      <c r="E18" s="4" t="str">
        <f>VLOOKUP(A18,HOP!A:L,12,0)</f>
        <v>21.00</v>
      </c>
      <c r="F18" s="4" t="str">
        <f>VLOOKUP(A18,HOP!A:C,3,0)</f>
        <v>2553487</v>
      </c>
      <c r="G18" s="4">
        <f t="shared" si="0"/>
        <v>0</v>
      </c>
      <c r="H18" s="4" t="str">
        <f t="shared" si="1"/>
        <v>，2553487</v>
      </c>
      <c r="I18" s="4" t="str">
        <f>VLOOKUP(A18,HOP!A:U,21,0)</f>
        <v>直连</v>
      </c>
    </row>
    <row r="20" spans="4:4">
      <c r="D20" s="4">
        <f>SUM(D2:D19)</f>
        <v>1987</v>
      </c>
    </row>
    <row r="24" spans="1:1">
      <c r="A24" s="4" t="s">
        <v>109</v>
      </c>
    </row>
    <row r="25" spans="1:1">
      <c r="A25" s="4" t="s">
        <v>110</v>
      </c>
    </row>
    <row r="26" spans="1:1">
      <c r="A26" s="4" t="s">
        <v>111</v>
      </c>
    </row>
  </sheetData>
  <autoFilter ref="A1:X18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112</v>
      </c>
      <c r="B1" s="2" t="s">
        <v>113</v>
      </c>
      <c r="C1" s="2" t="s">
        <v>114</v>
      </c>
      <c r="D1" s="2" t="s">
        <v>115</v>
      </c>
      <c r="E1" s="2" t="s">
        <v>13</v>
      </c>
      <c r="F1" s="2" t="s">
        <v>5</v>
      </c>
      <c r="G1" s="2" t="s">
        <v>6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  <c r="U1" s="2" t="s">
        <v>129</v>
      </c>
    </row>
    <row r="2" s="1" customFormat="1" spans="1:21">
      <c r="A2" s="3">
        <v>17944590956</v>
      </c>
      <c r="B2" s="1" t="s">
        <v>130</v>
      </c>
      <c r="C2" s="1" t="s">
        <v>131</v>
      </c>
      <c r="D2" s="1" t="s">
        <v>132</v>
      </c>
      <c r="E2" s="1" t="s">
        <v>133</v>
      </c>
      <c r="F2" s="1" t="s">
        <v>130</v>
      </c>
      <c r="G2" s="1" t="s">
        <v>134</v>
      </c>
      <c r="H2" s="1" t="s">
        <v>135</v>
      </c>
      <c r="I2" s="1" t="s">
        <v>136</v>
      </c>
      <c r="J2" s="1" t="s">
        <v>30</v>
      </c>
      <c r="K2" s="1" t="s">
        <v>137</v>
      </c>
      <c r="L2" s="1" t="s">
        <v>137</v>
      </c>
      <c r="M2" s="1" t="s">
        <v>138</v>
      </c>
      <c r="N2" s="1" t="s">
        <v>138</v>
      </c>
      <c r="O2" s="1" t="s">
        <v>139</v>
      </c>
      <c r="P2" s="1" t="s">
        <v>140</v>
      </c>
      <c r="Q2" s="1" t="s">
        <v>141</v>
      </c>
      <c r="R2" s="1" t="s">
        <v>142</v>
      </c>
      <c r="S2" s="1" t="s">
        <v>143</v>
      </c>
      <c r="T2" s="1" t="s">
        <v>144</v>
      </c>
      <c r="U2" s="1" t="s">
        <v>145</v>
      </c>
    </row>
    <row r="3" s="1" customFormat="1" spans="1:21">
      <c r="A3" s="3">
        <v>17941375761</v>
      </c>
      <c r="B3" s="1" t="s">
        <v>130</v>
      </c>
      <c r="C3" s="1" t="s">
        <v>146</v>
      </c>
      <c r="D3" s="1" t="s">
        <v>147</v>
      </c>
      <c r="E3" s="1" t="s">
        <v>148</v>
      </c>
      <c r="F3" s="1" t="s">
        <v>130</v>
      </c>
      <c r="G3" s="1" t="s">
        <v>134</v>
      </c>
      <c r="H3" s="1" t="s">
        <v>135</v>
      </c>
      <c r="I3" s="1" t="s">
        <v>149</v>
      </c>
      <c r="J3" s="1" t="s">
        <v>30</v>
      </c>
      <c r="K3" s="1" t="s">
        <v>150</v>
      </c>
      <c r="L3" s="1" t="s">
        <v>150</v>
      </c>
      <c r="M3" s="1" t="s">
        <v>138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151</v>
      </c>
      <c r="S3" s="1" t="s">
        <v>143</v>
      </c>
      <c r="T3" s="1" t="s">
        <v>144</v>
      </c>
      <c r="U3" s="1" t="s">
        <v>145</v>
      </c>
    </row>
    <row r="4" s="1" customFormat="1" spans="1:21">
      <c r="A4" s="3">
        <v>17940349383</v>
      </c>
      <c r="B4" s="1" t="s">
        <v>130</v>
      </c>
      <c r="C4" s="1" t="s">
        <v>152</v>
      </c>
      <c r="D4" s="1" t="s">
        <v>153</v>
      </c>
      <c r="E4" s="1" t="s">
        <v>154</v>
      </c>
      <c r="F4" s="1" t="s">
        <v>130</v>
      </c>
      <c r="G4" s="1" t="s">
        <v>134</v>
      </c>
      <c r="H4" s="1" t="s">
        <v>135</v>
      </c>
      <c r="I4" s="1" t="s">
        <v>155</v>
      </c>
      <c r="J4" s="1" t="s">
        <v>30</v>
      </c>
      <c r="K4" s="1" t="s">
        <v>156</v>
      </c>
      <c r="L4" s="1" t="s">
        <v>156</v>
      </c>
      <c r="M4" s="1" t="s">
        <v>138</v>
      </c>
      <c r="N4" s="1" t="s">
        <v>138</v>
      </c>
      <c r="O4" s="1" t="s">
        <v>139</v>
      </c>
      <c r="P4" s="1" t="s">
        <v>140</v>
      </c>
      <c r="Q4" s="1" t="s">
        <v>141</v>
      </c>
      <c r="R4" s="1" t="s">
        <v>157</v>
      </c>
      <c r="S4" s="1" t="s">
        <v>143</v>
      </c>
      <c r="T4" s="1" t="s">
        <v>144</v>
      </c>
      <c r="U4" s="1" t="s">
        <v>145</v>
      </c>
    </row>
    <row r="5" s="1" customFormat="1" spans="1:21">
      <c r="A5" s="3">
        <v>17940272933</v>
      </c>
      <c r="B5" s="1" t="s">
        <v>130</v>
      </c>
      <c r="C5" s="1" t="s">
        <v>158</v>
      </c>
      <c r="D5" s="1" t="s">
        <v>159</v>
      </c>
      <c r="E5" s="1" t="s">
        <v>160</v>
      </c>
      <c r="F5" s="1" t="s">
        <v>130</v>
      </c>
      <c r="G5" s="1" t="s">
        <v>134</v>
      </c>
      <c r="H5" s="1" t="s">
        <v>135</v>
      </c>
      <c r="I5" s="1" t="s">
        <v>161</v>
      </c>
      <c r="J5" s="1" t="s">
        <v>30</v>
      </c>
      <c r="K5" s="1" t="s">
        <v>162</v>
      </c>
      <c r="L5" s="1" t="s">
        <v>162</v>
      </c>
      <c r="M5" s="1" t="s">
        <v>138</v>
      </c>
      <c r="N5" s="1" t="s">
        <v>138</v>
      </c>
      <c r="O5" s="1" t="s">
        <v>139</v>
      </c>
      <c r="P5" s="1" t="s">
        <v>140</v>
      </c>
      <c r="Q5" s="1" t="s">
        <v>141</v>
      </c>
      <c r="R5" s="1" t="s">
        <v>163</v>
      </c>
      <c r="S5" s="1" t="s">
        <v>143</v>
      </c>
      <c r="T5" s="1" t="s">
        <v>144</v>
      </c>
      <c r="U5" s="1" t="s">
        <v>145</v>
      </c>
    </row>
    <row r="6" s="1" customFormat="1" spans="1:21">
      <c r="A6" s="3">
        <v>17940174108</v>
      </c>
      <c r="B6" s="1" t="s">
        <v>130</v>
      </c>
      <c r="C6" s="1" t="s">
        <v>164</v>
      </c>
      <c r="D6" s="1" t="s">
        <v>165</v>
      </c>
      <c r="E6" s="1" t="s">
        <v>166</v>
      </c>
      <c r="F6" s="1" t="s">
        <v>130</v>
      </c>
      <c r="G6" s="1" t="s">
        <v>134</v>
      </c>
      <c r="H6" s="1" t="s">
        <v>135</v>
      </c>
      <c r="I6" s="1" t="s">
        <v>167</v>
      </c>
      <c r="J6" s="1" t="s">
        <v>30</v>
      </c>
      <c r="K6" s="1" t="s">
        <v>168</v>
      </c>
      <c r="L6" s="1" t="s">
        <v>168</v>
      </c>
      <c r="M6" s="1" t="s">
        <v>138</v>
      </c>
      <c r="N6" s="1" t="s">
        <v>138</v>
      </c>
      <c r="O6" s="1" t="s">
        <v>139</v>
      </c>
      <c r="P6" s="1" t="s">
        <v>140</v>
      </c>
      <c r="Q6" s="1" t="s">
        <v>141</v>
      </c>
      <c r="R6" s="1" t="s">
        <v>169</v>
      </c>
      <c r="S6" s="1" t="s">
        <v>143</v>
      </c>
      <c r="T6" s="1" t="s">
        <v>144</v>
      </c>
      <c r="U6" s="1" t="s">
        <v>145</v>
      </c>
    </row>
    <row r="7" s="1" customFormat="1" spans="1:21">
      <c r="A7" s="3">
        <v>17940045006</v>
      </c>
      <c r="B7" s="1" t="s">
        <v>170</v>
      </c>
      <c r="C7" s="1" t="s">
        <v>171</v>
      </c>
      <c r="D7" s="1" t="s">
        <v>172</v>
      </c>
      <c r="E7" s="1" t="s">
        <v>173</v>
      </c>
      <c r="F7" s="1" t="s">
        <v>130</v>
      </c>
      <c r="G7" s="1" t="s">
        <v>134</v>
      </c>
      <c r="H7" s="1" t="s">
        <v>135</v>
      </c>
      <c r="I7" s="1" t="s">
        <v>174</v>
      </c>
      <c r="J7" s="1" t="s">
        <v>30</v>
      </c>
      <c r="K7" s="1" t="s">
        <v>175</v>
      </c>
      <c r="L7" s="1" t="s">
        <v>175</v>
      </c>
      <c r="M7" s="1" t="s">
        <v>138</v>
      </c>
      <c r="N7" s="1" t="s">
        <v>138</v>
      </c>
      <c r="O7" s="1" t="s">
        <v>139</v>
      </c>
      <c r="P7" s="1" t="s">
        <v>140</v>
      </c>
      <c r="Q7" s="1" t="s">
        <v>141</v>
      </c>
      <c r="R7" s="1" t="s">
        <v>176</v>
      </c>
      <c r="S7" s="1" t="s">
        <v>143</v>
      </c>
      <c r="T7" s="1" t="s">
        <v>144</v>
      </c>
      <c r="U7" s="1" t="s">
        <v>145</v>
      </c>
    </row>
    <row r="8" s="1" customFormat="1" spans="1:21">
      <c r="A8" s="3">
        <v>17937333033</v>
      </c>
      <c r="B8" s="1" t="s">
        <v>170</v>
      </c>
      <c r="C8" s="1" t="s">
        <v>177</v>
      </c>
      <c r="D8" s="1" t="s">
        <v>153</v>
      </c>
      <c r="E8" s="1" t="s">
        <v>178</v>
      </c>
      <c r="F8" s="1" t="s">
        <v>130</v>
      </c>
      <c r="G8" s="1" t="s">
        <v>134</v>
      </c>
      <c r="H8" s="1" t="s">
        <v>135</v>
      </c>
      <c r="I8" s="1" t="s">
        <v>179</v>
      </c>
      <c r="J8" s="1" t="s">
        <v>30</v>
      </c>
      <c r="K8" s="1" t="s">
        <v>180</v>
      </c>
      <c r="L8" s="1" t="s">
        <v>180</v>
      </c>
      <c r="M8" s="1" t="s">
        <v>138</v>
      </c>
      <c r="N8" s="1" t="s">
        <v>138</v>
      </c>
      <c r="O8" s="1" t="s">
        <v>139</v>
      </c>
      <c r="P8" s="1" t="s">
        <v>140</v>
      </c>
      <c r="Q8" s="1" t="s">
        <v>141</v>
      </c>
      <c r="R8" s="1" t="s">
        <v>181</v>
      </c>
      <c r="S8" s="1" t="s">
        <v>143</v>
      </c>
      <c r="T8" s="1" t="s">
        <v>144</v>
      </c>
      <c r="U8" s="1" t="s">
        <v>145</v>
      </c>
    </row>
    <row r="9" s="1" customFormat="1" spans="1:21">
      <c r="A9" s="3">
        <v>17935983000</v>
      </c>
      <c r="B9" s="1" t="s">
        <v>170</v>
      </c>
      <c r="C9" s="1" t="s">
        <v>182</v>
      </c>
      <c r="D9" s="1" t="s">
        <v>183</v>
      </c>
      <c r="E9" s="1" t="s">
        <v>184</v>
      </c>
      <c r="F9" s="1" t="s">
        <v>170</v>
      </c>
      <c r="G9" s="1" t="s">
        <v>134</v>
      </c>
      <c r="H9" s="1" t="s">
        <v>135</v>
      </c>
      <c r="I9" s="1" t="s">
        <v>185</v>
      </c>
      <c r="J9" s="1" t="s">
        <v>30</v>
      </c>
      <c r="K9" s="1" t="s">
        <v>186</v>
      </c>
      <c r="L9" s="1" t="s">
        <v>186</v>
      </c>
      <c r="M9" s="1" t="s">
        <v>138</v>
      </c>
      <c r="N9" s="1" t="s">
        <v>138</v>
      </c>
      <c r="O9" s="1" t="s">
        <v>139</v>
      </c>
      <c r="P9" s="1" t="s">
        <v>140</v>
      </c>
      <c r="Q9" s="1" t="s">
        <v>141</v>
      </c>
      <c r="R9" s="1" t="s">
        <v>187</v>
      </c>
      <c r="S9" s="1" t="s">
        <v>143</v>
      </c>
      <c r="T9" s="1" t="s">
        <v>144</v>
      </c>
      <c r="U9" s="1" t="s">
        <v>145</v>
      </c>
    </row>
    <row r="10" s="1" customFormat="1" spans="1:21">
      <c r="A10" s="3">
        <v>17935548997</v>
      </c>
      <c r="B10" s="1" t="s">
        <v>188</v>
      </c>
      <c r="C10" s="1" t="s">
        <v>189</v>
      </c>
      <c r="D10" s="1" t="s">
        <v>190</v>
      </c>
      <c r="E10" s="1" t="s">
        <v>191</v>
      </c>
      <c r="F10" s="1" t="s">
        <v>130</v>
      </c>
      <c r="G10" s="1" t="s">
        <v>134</v>
      </c>
      <c r="H10" s="1" t="s">
        <v>135</v>
      </c>
      <c r="I10" s="1" t="s">
        <v>192</v>
      </c>
      <c r="J10" s="1" t="s">
        <v>30</v>
      </c>
      <c r="K10" s="1" t="s">
        <v>193</v>
      </c>
      <c r="L10" s="1" t="s">
        <v>193</v>
      </c>
      <c r="M10" s="1" t="s">
        <v>138</v>
      </c>
      <c r="N10" s="1" t="s">
        <v>138</v>
      </c>
      <c r="O10" s="1" t="s">
        <v>139</v>
      </c>
      <c r="P10" s="1" t="s">
        <v>140</v>
      </c>
      <c r="Q10" s="1" t="s">
        <v>141</v>
      </c>
      <c r="R10" s="1" t="s">
        <v>194</v>
      </c>
      <c r="S10" s="1" t="s">
        <v>143</v>
      </c>
      <c r="T10" s="1" t="s">
        <v>144</v>
      </c>
      <c r="U10" s="1" t="s">
        <v>145</v>
      </c>
    </row>
    <row r="11" s="1" customFormat="1" spans="1:21">
      <c r="A11" s="3">
        <v>17931803657</v>
      </c>
      <c r="B11" s="1" t="s">
        <v>188</v>
      </c>
      <c r="C11" s="1" t="s">
        <v>195</v>
      </c>
      <c r="D11" s="1" t="s">
        <v>153</v>
      </c>
      <c r="E11" s="1" t="s">
        <v>196</v>
      </c>
      <c r="F11" s="1" t="s">
        <v>130</v>
      </c>
      <c r="G11" s="1" t="s">
        <v>134</v>
      </c>
      <c r="H11" s="1" t="s">
        <v>135</v>
      </c>
      <c r="I11" s="1" t="s">
        <v>179</v>
      </c>
      <c r="J11" s="1" t="s">
        <v>30</v>
      </c>
      <c r="K11" s="1" t="s">
        <v>180</v>
      </c>
      <c r="L11" s="1" t="s">
        <v>180</v>
      </c>
      <c r="M11" s="1" t="s">
        <v>138</v>
      </c>
      <c r="N11" s="1" t="s">
        <v>138</v>
      </c>
      <c r="O11" s="1" t="s">
        <v>139</v>
      </c>
      <c r="P11" s="1" t="s">
        <v>140</v>
      </c>
      <c r="Q11" s="1" t="s">
        <v>141</v>
      </c>
      <c r="R11" s="1" t="s">
        <v>197</v>
      </c>
      <c r="S11" s="1" t="s">
        <v>143</v>
      </c>
      <c r="T11" s="1" t="s">
        <v>144</v>
      </c>
      <c r="U11" s="1" t="s">
        <v>145</v>
      </c>
    </row>
    <row r="12" s="1" customFormat="1" spans="1:21">
      <c r="A12" s="3">
        <v>17931555472</v>
      </c>
      <c r="B12" s="1" t="s">
        <v>188</v>
      </c>
      <c r="C12" s="1" t="s">
        <v>198</v>
      </c>
      <c r="D12" s="1" t="s">
        <v>199</v>
      </c>
      <c r="E12" s="1" t="s">
        <v>200</v>
      </c>
      <c r="F12" s="1" t="s">
        <v>130</v>
      </c>
      <c r="G12" s="1" t="s">
        <v>134</v>
      </c>
      <c r="H12" s="1" t="s">
        <v>135</v>
      </c>
      <c r="I12" s="1" t="s">
        <v>201</v>
      </c>
      <c r="J12" s="1" t="s">
        <v>30</v>
      </c>
      <c r="K12" s="1" t="s">
        <v>202</v>
      </c>
      <c r="L12" s="1" t="s">
        <v>202</v>
      </c>
      <c r="M12" s="1" t="s">
        <v>138</v>
      </c>
      <c r="N12" s="1" t="s">
        <v>138</v>
      </c>
      <c r="O12" s="1" t="s">
        <v>139</v>
      </c>
      <c r="P12" s="1" t="s">
        <v>140</v>
      </c>
      <c r="Q12" s="1" t="s">
        <v>141</v>
      </c>
      <c r="R12" s="1" t="s">
        <v>203</v>
      </c>
      <c r="S12" s="1" t="s">
        <v>143</v>
      </c>
      <c r="T12" s="1" t="s">
        <v>144</v>
      </c>
      <c r="U12" s="1" t="s">
        <v>145</v>
      </c>
    </row>
    <row r="13" s="1" customFormat="1" spans="1:21">
      <c r="A13" s="3">
        <v>17926208560</v>
      </c>
      <c r="B13" s="1" t="s">
        <v>204</v>
      </c>
      <c r="C13" s="1" t="s">
        <v>205</v>
      </c>
      <c r="D13" s="1" t="s">
        <v>206</v>
      </c>
      <c r="E13" s="1" t="s">
        <v>207</v>
      </c>
      <c r="F13" s="1" t="s">
        <v>130</v>
      </c>
      <c r="G13" s="1" t="s">
        <v>134</v>
      </c>
      <c r="H13" s="1" t="s">
        <v>135</v>
      </c>
      <c r="I13" s="1" t="s">
        <v>208</v>
      </c>
      <c r="J13" s="1" t="s">
        <v>30</v>
      </c>
      <c r="K13" s="1" t="s">
        <v>209</v>
      </c>
      <c r="L13" s="1" t="s">
        <v>209</v>
      </c>
      <c r="M13" s="1" t="s">
        <v>138</v>
      </c>
      <c r="N13" s="1" t="s">
        <v>138</v>
      </c>
      <c r="O13" s="1" t="s">
        <v>139</v>
      </c>
      <c r="P13" s="1" t="s">
        <v>140</v>
      </c>
      <c r="Q13" s="1" t="s">
        <v>141</v>
      </c>
      <c r="R13" s="1" t="s">
        <v>210</v>
      </c>
      <c r="S13" s="1" t="s">
        <v>143</v>
      </c>
      <c r="T13" s="1" t="s">
        <v>144</v>
      </c>
      <c r="U13" s="1" t="s">
        <v>145</v>
      </c>
    </row>
    <row r="14" s="1" customFormat="1" spans="1:21">
      <c r="A14" s="3">
        <v>17924639026</v>
      </c>
      <c r="B14" s="1" t="s">
        <v>204</v>
      </c>
      <c r="C14" s="1" t="s">
        <v>211</v>
      </c>
      <c r="D14" s="1" t="s">
        <v>212</v>
      </c>
      <c r="E14" s="1" t="s">
        <v>213</v>
      </c>
      <c r="F14" s="1" t="s">
        <v>130</v>
      </c>
      <c r="G14" s="1" t="s">
        <v>134</v>
      </c>
      <c r="H14" s="1" t="s">
        <v>135</v>
      </c>
      <c r="I14" s="1" t="s">
        <v>214</v>
      </c>
      <c r="J14" s="1" t="s">
        <v>30</v>
      </c>
      <c r="K14" s="1" t="s">
        <v>215</v>
      </c>
      <c r="L14" s="1" t="s">
        <v>215</v>
      </c>
      <c r="M14" s="1" t="s">
        <v>138</v>
      </c>
      <c r="N14" s="1" t="s">
        <v>138</v>
      </c>
      <c r="O14" s="1" t="s">
        <v>139</v>
      </c>
      <c r="P14" s="1" t="s">
        <v>140</v>
      </c>
      <c r="Q14" s="1" t="s">
        <v>141</v>
      </c>
      <c r="R14" s="1" t="s">
        <v>216</v>
      </c>
      <c r="S14" s="1" t="s">
        <v>143</v>
      </c>
      <c r="T14" s="1" t="s">
        <v>144</v>
      </c>
      <c r="U14" s="1" t="s">
        <v>145</v>
      </c>
    </row>
    <row r="15" s="1" customFormat="1" spans="1:21">
      <c r="A15" s="3">
        <v>17915361891</v>
      </c>
      <c r="B15" s="1" t="s">
        <v>217</v>
      </c>
      <c r="C15" s="1" t="s">
        <v>218</v>
      </c>
      <c r="D15" s="1" t="s">
        <v>219</v>
      </c>
      <c r="E15" s="1" t="s">
        <v>220</v>
      </c>
      <c r="F15" s="1" t="s">
        <v>130</v>
      </c>
      <c r="G15" s="1" t="s">
        <v>134</v>
      </c>
      <c r="H15" s="1" t="s">
        <v>135</v>
      </c>
      <c r="I15" s="1" t="s">
        <v>221</v>
      </c>
      <c r="J15" s="1" t="s">
        <v>30</v>
      </c>
      <c r="K15" s="1" t="s">
        <v>222</v>
      </c>
      <c r="L15" s="1" t="s">
        <v>222</v>
      </c>
      <c r="M15" s="1" t="s">
        <v>138</v>
      </c>
      <c r="N15" s="1" t="s">
        <v>138</v>
      </c>
      <c r="O15" s="1" t="s">
        <v>139</v>
      </c>
      <c r="P15" s="1" t="s">
        <v>140</v>
      </c>
      <c r="Q15" s="1" t="s">
        <v>141</v>
      </c>
      <c r="R15" s="1" t="s">
        <v>223</v>
      </c>
      <c r="S15" s="1" t="s">
        <v>143</v>
      </c>
      <c r="T15" s="1" t="s">
        <v>144</v>
      </c>
      <c r="U15" s="1" t="s">
        <v>145</v>
      </c>
    </row>
    <row r="16" s="1" customFormat="1" spans="1:21">
      <c r="A16" s="3">
        <v>17912845248</v>
      </c>
      <c r="B16" s="1" t="s">
        <v>224</v>
      </c>
      <c r="C16" s="1" t="s">
        <v>225</v>
      </c>
      <c r="D16" s="1" t="s">
        <v>226</v>
      </c>
      <c r="E16" s="1" t="s">
        <v>227</v>
      </c>
      <c r="F16" s="1" t="s">
        <v>130</v>
      </c>
      <c r="G16" s="1" t="s">
        <v>134</v>
      </c>
      <c r="H16" s="1" t="s">
        <v>135</v>
      </c>
      <c r="I16" s="1" t="s">
        <v>228</v>
      </c>
      <c r="J16" s="1" t="s">
        <v>30</v>
      </c>
      <c r="K16" s="1" t="s">
        <v>229</v>
      </c>
      <c r="L16" s="1" t="s">
        <v>229</v>
      </c>
      <c r="M16" s="1" t="s">
        <v>138</v>
      </c>
      <c r="N16" s="1" t="s">
        <v>138</v>
      </c>
      <c r="O16" s="1" t="s">
        <v>139</v>
      </c>
      <c r="P16" s="1" t="s">
        <v>140</v>
      </c>
      <c r="Q16" s="1" t="s">
        <v>141</v>
      </c>
      <c r="R16" s="1" t="s">
        <v>230</v>
      </c>
      <c r="S16" s="1" t="s">
        <v>143</v>
      </c>
      <c r="T16" s="1" t="s">
        <v>144</v>
      </c>
      <c r="U16" s="1" t="s">
        <v>145</v>
      </c>
    </row>
    <row r="17" s="1" customFormat="1" spans="1:21">
      <c r="A17" s="3">
        <v>17883603894</v>
      </c>
      <c r="B17" s="1" t="s">
        <v>231</v>
      </c>
      <c r="C17" s="1" t="s">
        <v>232</v>
      </c>
      <c r="D17" s="1" t="s">
        <v>233</v>
      </c>
      <c r="E17" s="1" t="s">
        <v>234</v>
      </c>
      <c r="F17" s="1" t="s">
        <v>130</v>
      </c>
      <c r="G17" s="1" t="s">
        <v>134</v>
      </c>
      <c r="H17" s="1" t="s">
        <v>135</v>
      </c>
      <c r="I17" s="1" t="s">
        <v>235</v>
      </c>
      <c r="J17" s="1" t="s">
        <v>30</v>
      </c>
      <c r="K17" s="1" t="s">
        <v>236</v>
      </c>
      <c r="L17" s="1" t="s">
        <v>236</v>
      </c>
      <c r="M17" s="1" t="s">
        <v>138</v>
      </c>
      <c r="N17" s="1" t="s">
        <v>138</v>
      </c>
      <c r="O17" s="1" t="s">
        <v>139</v>
      </c>
      <c r="P17" s="1" t="s">
        <v>140</v>
      </c>
      <c r="Q17" s="1" t="s">
        <v>141</v>
      </c>
      <c r="R17" s="1" t="s">
        <v>237</v>
      </c>
      <c r="S17" s="1" t="s">
        <v>143</v>
      </c>
      <c r="T17" s="1" t="s">
        <v>144</v>
      </c>
      <c r="U17" s="1" t="s">
        <v>145</v>
      </c>
    </row>
    <row r="18" s="1" customFormat="1" spans="1:21">
      <c r="A18" s="3">
        <v>17345143864</v>
      </c>
      <c r="B18" s="1" t="s">
        <v>238</v>
      </c>
      <c r="C18" s="1" t="s">
        <v>239</v>
      </c>
      <c r="D18" s="1" t="s">
        <v>240</v>
      </c>
      <c r="E18" s="1" t="s">
        <v>241</v>
      </c>
      <c r="F18" s="1" t="s">
        <v>204</v>
      </c>
      <c r="G18" s="1" t="s">
        <v>134</v>
      </c>
      <c r="H18" s="1" t="s">
        <v>135</v>
      </c>
      <c r="I18" s="1" t="s">
        <v>242</v>
      </c>
      <c r="J18" s="1" t="s">
        <v>30</v>
      </c>
      <c r="K18" s="1" t="s">
        <v>243</v>
      </c>
      <c r="L18" s="1" t="s">
        <v>243</v>
      </c>
      <c r="M18" s="1" t="s">
        <v>138</v>
      </c>
      <c r="N18" s="1" t="s">
        <v>138</v>
      </c>
      <c r="O18" s="1" t="s">
        <v>139</v>
      </c>
      <c r="P18" s="1" t="s">
        <v>140</v>
      </c>
      <c r="Q18" s="1" t="s">
        <v>141</v>
      </c>
      <c r="R18" s="1" t="s">
        <v>244</v>
      </c>
      <c r="S18" s="1" t="s">
        <v>143</v>
      </c>
      <c r="T18" s="1" t="s">
        <v>144</v>
      </c>
      <c r="U18" s="1" t="s">
        <v>145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2022-05-20T01:45:25Z</dcterms:created>
  <dcterms:modified xsi:type="dcterms:W3CDTF">2022-05-20T01:50:08Z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8B53273B77A54779B0EC838FF5B94582</vt:lpwstr>
  </property>
  <property fmtid="{D5CDD505-2E9C-101B-9397-08002B2CF9AE}" pid="3" name="KSOProductBuildVer">
    <vt:lpwstr>2052-11.1.0.11744</vt:lpwstr>
  </property>
</Properties>
</file>