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<sst xmlns="http://schemas.openxmlformats.org/spreadsheetml/2006/main" count="1752" uniqueCount="633">
  <si>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</si>
  <si>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</si>
  <si>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</si>
  <si>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</si>
  <si>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</si>
  <si>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</si>
  <si>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</si>
  <si>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</si>
  <si>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</si>
  <si>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</si>
  <si>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</si>
  <si>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</si>
  <si>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</si>
  <si>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</si>
  <si>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</si>
  <si>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</si>
  <si>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</si>
  <si>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</si>
  <si>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</si>
  <si>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</si>
  <si>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</si>
  <si>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</si>
  <si>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</si>
  <si>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</si>
  <si>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</si>
  <si>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17665287208	</t>
  </si>
  <si>
    <t>Ctrip</t>
  </si>
  <si>
    <t>正常</t>
  </si>
  <si>
    <t>[檀香山]克罗克斯酒店(Hotel La Croix)(44806323)</t>
  </si>
  <si>
    <t>白银房（特大床）&lt;2人入住&gt;&lt;不退款&gt;</t>
  </si>
  <si>
    <t>USD</t>
  </si>
  <si>
    <t>Hanten/Ron Marcel Charles</t>
  </si>
  <si>
    <t>CA6352220523USD-W</t>
  </si>
  <si>
    <t>未提现</t>
  </si>
  <si>
    <t>携程开票</t>
  </si>
  <si>
    <t xml:space="preserve">2470586	</t>
  </si>
  <si>
    <t xml:space="preserve">679397576	</t>
  </si>
  <si>
    <t xml:space="preserve">17680229751	</t>
  </si>
  <si>
    <t>Afzal/Sajeel</t>
  </si>
  <si>
    <t xml:space="preserve">2475044	</t>
  </si>
  <si>
    <t xml:space="preserve">	</t>
  </si>
  <si>
    <t xml:space="preserve">17773326856	</t>
  </si>
  <si>
    <t>[哥打京那巴鲁]哥打京那巴鲁香格里拉丹绒亚路酒店(Shangri-La Tanjung Aru Kota Kinabalu)(15698866)</t>
  </si>
  <si>
    <t>丹绒楼海景特大床房(至少连住2晚及以上)&lt;2人入住&gt;&lt;不退款&gt;&lt;早餐&gt;</t>
  </si>
  <si>
    <t>Woo/Grace</t>
  </si>
  <si>
    <t xml:space="preserve">2502285	</t>
  </si>
  <si>
    <t xml:space="preserve">11224598219	</t>
  </si>
  <si>
    <t xml:space="preserve">17790015412	</t>
  </si>
  <si>
    <t>[长滩岛]长滩岛拉卡美拉饭店(La Carmela de Boracay)(22350537)</t>
  </si>
  <si>
    <t>标准房&lt;2人入住&gt;&lt;不退款&gt;</t>
  </si>
  <si>
    <t>Opiz/Soledad</t>
  </si>
  <si>
    <t xml:space="preserve">2506538	</t>
  </si>
  <si>
    <t xml:space="preserve">17814408548	</t>
  </si>
  <si>
    <t>[洛杉矶]洛杉矶维斯特伍德皇宫酒店(Royal Palace Westwood Hotel Los Angeles)(21904813)</t>
  </si>
  <si>
    <t>2张大床房&lt;2人入住&gt;&lt;不退款&gt;</t>
  </si>
  <si>
    <t>McMahon/Brendan Neal</t>
  </si>
  <si>
    <t xml:space="preserve">2515943	</t>
  </si>
  <si>
    <t xml:space="preserve">135114	</t>
  </si>
  <si>
    <t xml:space="preserve">17868991673	</t>
  </si>
  <si>
    <t>[博西尔城]开放式公寓套房长住酒店(Extended Studio Suite Hotel)(39503654)</t>
  </si>
  <si>
    <t>标准间1张大床&lt;不退款&gt;&lt;2人入住&gt;</t>
  </si>
  <si>
    <t>Randall/Neal</t>
  </si>
  <si>
    <t xml:space="preserve">63718	</t>
  </si>
  <si>
    <t xml:space="preserve">17877515842	</t>
  </si>
  <si>
    <t>[拉普拉普]宿雾迈瑞柏高碧海度假村(Bluewater Maribago Beach Resort Cebu)(8076309)</t>
  </si>
  <si>
    <t>豪华房&lt;2人入住&gt;&lt;不退款&gt;</t>
  </si>
  <si>
    <t>Alvio/Evangeline,Alvio/Evangeline</t>
  </si>
  <si>
    <t xml:space="preserve">2532788	</t>
  </si>
  <si>
    <t xml:space="preserve">acknowledge	</t>
  </si>
  <si>
    <t xml:space="preserve">17878380978	</t>
  </si>
  <si>
    <t>[希登梅多斯]The Welk by Vacation Club Rentals(39952835)</t>
  </si>
  <si>
    <t>1卧绿色别墅（带按摩浴缸）&lt;2人入住&gt;&lt;不退款&gt;</t>
  </si>
  <si>
    <t>Lee/Spencer D</t>
  </si>
  <si>
    <t xml:space="preserve">108790363	</t>
  </si>
  <si>
    <t xml:space="preserve">17884303702	</t>
  </si>
  <si>
    <t>[塔尔萨]美国扩展酒店 - 塔尔萨 - 中城(Extended Stay America Suites - Tulsa - Midtown)(39986512)</t>
  </si>
  <si>
    <t>豪华工作室1张带沙发床的大床（不吸烟）&lt;2人入住&gt;&lt;不退款&gt;</t>
  </si>
  <si>
    <t>Moran/Gregory J</t>
  </si>
  <si>
    <t xml:space="preserve">163684361	</t>
  </si>
  <si>
    <t xml:space="preserve">17884330911	</t>
  </si>
  <si>
    <t>[西墨尔本]墨尔本迈阿密酒店(Miami Hotel Melbourne)(44806269)</t>
  </si>
  <si>
    <t>迈阿密经济双人房(至少连住2晚及以上)&lt;2人入住&gt;&lt;不退款&gt;</t>
  </si>
  <si>
    <t>Kitharidis /Harry</t>
  </si>
  <si>
    <t xml:space="preserve">2534898	</t>
  </si>
  <si>
    <t xml:space="preserve">EXP-1935540237	</t>
  </si>
  <si>
    <t xml:space="preserve">17889450139	</t>
  </si>
  <si>
    <t>[雷丁]利丁便捷酒店(EasyHotel Reading)(39549930)</t>
  </si>
  <si>
    <t>双人房（无窗）&lt;不退款&gt;&lt;2人入住&gt;</t>
  </si>
  <si>
    <t>Haywood/Carl</t>
  </si>
  <si>
    <t xml:space="preserve">EXP-1935914233	</t>
  </si>
  <si>
    <t xml:space="preserve">17889674011	</t>
  </si>
  <si>
    <t>[盐湖城]盐湖城机场西品质酒店及套房(Quality Inn &amp; Suites Airport West Salt Lake City)(17362717)</t>
  </si>
  <si>
    <t>标准房, 1 张特大床房&lt;不退款&gt;&lt;2人入住&gt;</t>
  </si>
  <si>
    <t>hao/dengpan</t>
  </si>
  <si>
    <t xml:space="preserve">81269357	</t>
  </si>
  <si>
    <t xml:space="preserve">17889959832	</t>
  </si>
  <si>
    <t>[艾克斯]莫扎特酒店(Hôtel le Mozart)(39560639)</t>
  </si>
  <si>
    <t>双人房（带淋浴）(至少连住2晚及以上)&lt;2人入住&gt;&lt;不退款&gt;</t>
  </si>
  <si>
    <t>COLLARD/BERNADETTE</t>
  </si>
  <si>
    <t xml:space="preserve">2536326	</t>
  </si>
  <si>
    <t xml:space="preserve">1936232386	</t>
  </si>
  <si>
    <t>取消</t>
  </si>
  <si>
    <t>阶梯</t>
  </si>
  <si>
    <t xml:space="preserve">17908116927	</t>
  </si>
  <si>
    <t>[班加罗尔]班加罗尔马维拉(La Marvella, Bengaluru)(22578014)</t>
  </si>
  <si>
    <t>行政房&lt;2人入住&gt;&lt;不退款&gt;</t>
  </si>
  <si>
    <t>Sreedharan/Sreejith</t>
  </si>
  <si>
    <t xml:space="preserve">17909481886	</t>
  </si>
  <si>
    <t>[帕拉尼亚克]马尼拉新濠天地凯悦酒店(Hyatt Regency Manila City of Dreams)(12298174)</t>
  </si>
  <si>
    <t>凯悦双床房(至少连住2晚及以上)&lt;2人入住&gt;&lt;不退款&gt;</t>
  </si>
  <si>
    <t>LEE/BOOHUI</t>
  </si>
  <si>
    <t xml:space="preserve">2543966	</t>
  </si>
  <si>
    <t xml:space="preserve">2902403	</t>
  </si>
  <si>
    <t xml:space="preserve">17912923535	</t>
  </si>
  <si>
    <t>[斯河畔圣多班]迪耶佩巴拉丁斯尼希尔酒店(Initial by Balladins Dieppe)(39493773)</t>
  </si>
  <si>
    <t>双人间&lt;不退款&gt;&lt;2人入住&gt;</t>
  </si>
  <si>
    <t>doyer/michel</t>
  </si>
  <si>
    <t xml:space="preserve">17913942669	</t>
  </si>
  <si>
    <t>[洛杉矶]洛杉矶机场希尔顿酒店(Hilton Los Angeles Airport)(8236620)</t>
  </si>
  <si>
    <t>豪华特大床房&lt;2人入住&gt;&lt;不退款&gt;</t>
  </si>
  <si>
    <t>Li/Muchong</t>
  </si>
  <si>
    <t xml:space="preserve">3263084002	</t>
  </si>
  <si>
    <t xml:space="preserve">17914220241	</t>
  </si>
  <si>
    <t>[曼谷]曼谷天空风景酒店 (SHA Plus+)(SKYVIEW Hotel Bangkok (SHA Plus+))(8627752)</t>
  </si>
  <si>
    <t>至尊尊贵房&lt;2人入住&gt;&lt;不退款&gt;</t>
  </si>
  <si>
    <t>Vongsykeo/Bong</t>
  </si>
  <si>
    <t xml:space="preserve">2545316	</t>
  </si>
  <si>
    <t xml:space="preserve">175916	</t>
  </si>
  <si>
    <t xml:space="preserve">17918890312	</t>
  </si>
  <si>
    <t>凯悦特大床房(至少连住2晚及以上)&lt;2人入住&gt;&lt;不退款&gt;</t>
  </si>
  <si>
    <t>KWON/OHBONG</t>
  </si>
  <si>
    <t xml:space="preserve">2546608	</t>
  </si>
  <si>
    <t xml:space="preserve">25517483	</t>
  </si>
  <si>
    <t xml:space="preserve">17919233501	</t>
  </si>
  <si>
    <t>[光州]ACC设计酒店(ACC Design Hotel)(44798356)</t>
  </si>
  <si>
    <t>标准双人房&lt;2人入住&gt;&lt;不退款&gt;</t>
  </si>
  <si>
    <t>KIM/HANA</t>
  </si>
  <si>
    <t xml:space="preserve">Acknowledged	</t>
  </si>
  <si>
    <t xml:space="preserve">17919724047	</t>
  </si>
  <si>
    <t>凯悦双床房(至少连住2晚及以上)&lt;2人入住&gt;&lt;不退款&gt;&lt;早餐&gt;</t>
  </si>
  <si>
    <t>Leung/Man Yee Mila</t>
  </si>
  <si>
    <t xml:space="preserve">2546997	</t>
  </si>
  <si>
    <t xml:space="preserve">25517622	</t>
  </si>
  <si>
    <t xml:space="preserve">17920607753	</t>
  </si>
  <si>
    <t>[班戈]商场乡村酒店(Country Inn at The Mall)(39544490)</t>
  </si>
  <si>
    <t>豪华客房2张双人床(至少连住2晚及以上)&lt;2人入住&gt;&lt;不退款&gt;&lt;早餐&gt;</t>
  </si>
  <si>
    <t>Cort/Alan Russell</t>
  </si>
  <si>
    <t xml:space="preserve">2547291	</t>
  </si>
  <si>
    <t xml:space="preserve">195622	</t>
  </si>
  <si>
    <t xml:space="preserve">17920900577	</t>
  </si>
  <si>
    <t>[巴特尚道]尔布格里赫特酒店(Hotel Erbgericht)(39506053)</t>
  </si>
  <si>
    <t>双人间&lt;2人入住&gt;&lt;不退款&gt;</t>
  </si>
  <si>
    <t>Hamisch/Lutz</t>
  </si>
  <si>
    <t xml:space="preserve">EXPEDIA_1940414225	</t>
  </si>
  <si>
    <t xml:space="preserve">17924178748	</t>
  </si>
  <si>
    <t>[伊斯内斯]普瑞米尔波尔多爱森经典酒店(Premiere Classe Bordeaux Eysines)(39519994)</t>
  </si>
  <si>
    <t>标准间1双人床&lt;不退款&gt;&lt;2人入住&gt;</t>
  </si>
  <si>
    <t>ARHANCET/Lysa</t>
  </si>
  <si>
    <t xml:space="preserve">2547848	</t>
  </si>
  <si>
    <t xml:space="preserve">33776UC000843	</t>
  </si>
  <si>
    <t>退单</t>
  </si>
  <si>
    <t xml:space="preserve">17927477448	</t>
  </si>
  <si>
    <t>至尊尊贵特大床房&lt;1&gt;(至少连住2晚及以上)&lt;2人入住&gt;&lt;不退款&gt;&lt;早餐&gt;</t>
  </si>
  <si>
    <t>ZHU/HAIMING</t>
  </si>
  <si>
    <t xml:space="preserve">2549261	</t>
  </si>
  <si>
    <t xml:space="preserve">17927853347	</t>
  </si>
  <si>
    <t>[曼谷]曼谷机场线套房酒店(The Bangkok Airport Link Suite)(39502737)</t>
  </si>
  <si>
    <t>城市景观房&lt;2人入住&gt;&lt;不退款&gt;</t>
  </si>
  <si>
    <t>Owarang/Supachoke,Owarang/Supachoke</t>
  </si>
  <si>
    <t xml:space="preserve">2549549	</t>
  </si>
  <si>
    <t xml:space="preserve">17933133787	</t>
  </si>
  <si>
    <t>latreche/fatma</t>
  </si>
  <si>
    <t xml:space="preserve">33776UC000868	</t>
  </si>
  <si>
    <t xml:space="preserve">17933155986	</t>
  </si>
  <si>
    <t>[Rivervale]图拉克旅馆(Toorak Lodge)(48140596)</t>
  </si>
  <si>
    <t>经典双人房&lt;不退款&gt;&lt;2人入住&gt;</t>
  </si>
  <si>
    <t>Rayner/David</t>
  </si>
  <si>
    <t xml:space="preserve">17935183854	</t>
  </si>
  <si>
    <t>[诺顿海岸]马斯基诺顿海岸万豪费尔菲尔德酒店(Fairfield Inn and Suites by Marriott Muskegon Norton Shores)(45827540)</t>
  </si>
  <si>
    <t>2张双人床房&lt;2人入住&gt;&lt;不退款&gt;&lt;普通会员&gt;</t>
  </si>
  <si>
    <t>Banning/Heidi</t>
  </si>
  <si>
    <t xml:space="preserve">2551362	</t>
  </si>
  <si>
    <t xml:space="preserve">83128719	</t>
  </si>
  <si>
    <t xml:space="preserve">17935304829	</t>
  </si>
  <si>
    <t>[埃伊纳]广场酒店(Plaza)(39558402)</t>
  </si>
  <si>
    <t>标准双人间&lt;不退款&gt;&lt;2人入住&gt;</t>
  </si>
  <si>
    <t>Maltepioti/Konstantina,Christiansen/Siri</t>
  </si>
  <si>
    <t xml:space="preserve">17935521513	</t>
  </si>
  <si>
    <t>[加来]太平洋酒店(Hotel Pacific)(39497646)</t>
  </si>
  <si>
    <t>Prendi/gentiola</t>
  </si>
  <si>
    <t xml:space="preserve">25112763	</t>
  </si>
  <si>
    <t xml:space="preserve">17936279065	</t>
  </si>
  <si>
    <t>[曼谷]盛泰澜曼谷拉普崂中央广场酒店 (SHA Plus+)(Centara Grand at Central Plaza Ladprao Bangkok (SHA Plus+))(46890029)</t>
  </si>
  <si>
    <t>豪华特大床房&lt;2人入住&gt;&lt;不退款&gt;&lt;早餐&gt;</t>
  </si>
  <si>
    <t>Khonklin/Phattharaprapha,KHONKLIN/THEPNIRAN,KHONKLIN/WICHAYAPHON,GONGLIN/PHONNATCHAR,PHONHAN/SUCHARAT,PHONHAN/PHAKHAWAT</t>
  </si>
  <si>
    <t xml:space="preserve">2551748	</t>
  </si>
  <si>
    <t xml:space="preserve">183066424	</t>
  </si>
  <si>
    <t xml:space="preserve">17940044828	</t>
  </si>
  <si>
    <t>[西归浦市]菲斯特 70号酒店(The First70 Hotel)(46900445)</t>
  </si>
  <si>
    <t>高级三人房&lt;2人入住&gt;&lt;不退款&gt;</t>
  </si>
  <si>
    <t>KIM/NA YEON</t>
  </si>
  <si>
    <t xml:space="preserve">22203138	</t>
  </si>
  <si>
    <t xml:space="preserve">17940482612	</t>
  </si>
  <si>
    <t>[普吉岛]普吉岛机场旅馆(Phuket Airport Inn)(31325935)</t>
  </si>
  <si>
    <t>双人房&lt;不退款&gt;&lt;2人入住&gt;</t>
  </si>
  <si>
    <t>Chamnanna/Hasly</t>
  </si>
  <si>
    <t xml:space="preserve">17941654563	</t>
  </si>
  <si>
    <t>[新山]海景大酒店(Straits View Hotel JB)(47867654)</t>
  </si>
  <si>
    <t>高级房(双床)&lt;不退款&gt;&lt;2人入住&gt;</t>
  </si>
  <si>
    <t>MOHAMMAD GUNAWAN/MUHAMMAD FAQIH MUHSIN</t>
  </si>
  <si>
    <t xml:space="preserve">2553157	</t>
  </si>
  <si>
    <t xml:space="preserve">17941805533	</t>
  </si>
  <si>
    <t>[圣艾蒂安－迪鲁夫赖]鲁昂南部奥赛尔原生酒店(The Originals Access, Hôtel Rouen Sud Oissel (P'tit Dej-Hotel))(39515959)</t>
  </si>
  <si>
    <t>客房（1间双人房和1间简易房）&lt;2人入住&gt;&lt;不退款&gt;</t>
  </si>
  <si>
    <t>Marques/Guillaume</t>
  </si>
  <si>
    <t xml:space="preserve">109626195	</t>
  </si>
  <si>
    <t xml:space="preserve">17943947075	</t>
  </si>
  <si>
    <t>[华盛顿]华盛顿特区 - 会议中心 6 号汽车旅馆(Motel 6 Washington, DC - Convention Center)(39964627)</t>
  </si>
  <si>
    <t>Koller/Brigitte</t>
  </si>
  <si>
    <t xml:space="preserve">2553366	</t>
  </si>
  <si>
    <t xml:space="preserve">17944622672	</t>
  </si>
  <si>
    <t>[科勒尔盖布尔斯]布罗城堡酒店(Chateaubleau Hotel)(39487015)</t>
  </si>
  <si>
    <t>标准客房2张大床&lt;2人入住&gt;&lt;不退款&gt;</t>
  </si>
  <si>
    <t>Alvarez/Fabian</t>
  </si>
  <si>
    <t xml:space="preserve">2553494	</t>
  </si>
  <si>
    <t xml:space="preserve">17945541399	</t>
  </si>
  <si>
    <t>[巴都丁宜]槟城湾景海滩度假村 (槟城对抗新冠肺炎认证)(The Bayview Beach Resort (PenangFightCovid-19 Certified))(8981658)</t>
  </si>
  <si>
    <t>局部海景豪华房（双人床）&lt;2人入住&gt;&lt;不退款&gt;</t>
  </si>
  <si>
    <t>Tan / Chia Ling</t>
  </si>
  <si>
    <t xml:space="preserve">2553813	</t>
  </si>
  <si>
    <t xml:space="preserve">17946144237	</t>
  </si>
  <si>
    <t>[滨海拉塞讷]普瑞米尔图隆塞尼苏尔梅尔经典酒店(Premiere Classe Toulon La Seyne-Sur-Mer)(39518871)</t>
  </si>
  <si>
    <t>双人房&lt;2人入住&gt;&lt;不退款&gt;</t>
  </si>
  <si>
    <t>bruno/corinne</t>
  </si>
  <si>
    <t xml:space="preserve">2554089	</t>
  </si>
  <si>
    <t xml:space="preserve">33685UC000776	</t>
  </si>
  <si>
    <t xml:space="preserve">17949779105	</t>
  </si>
  <si>
    <t>[西归浦市]阿英斯酒店(Eins Hotel)(15620666)</t>
  </si>
  <si>
    <t>标准双人床房&lt;2人入住&gt;&lt;不退款&gt;</t>
  </si>
  <si>
    <t>lee/jeong sook</t>
  </si>
  <si>
    <t xml:space="preserve">17950138886	</t>
  </si>
  <si>
    <t>[胡志明市]珍珠豪华地标酒店81(Vinpearl Luxury Landmark 81)(46924174)</t>
  </si>
  <si>
    <t>俱乐部特大床房&lt;2人入住&gt;&lt;不退款&gt;&lt;早餐&gt;</t>
  </si>
  <si>
    <t>Duc Nguyen/Tuan,Duc Nguyen/Tuan</t>
  </si>
  <si>
    <t xml:space="preserve">17953650064	</t>
  </si>
  <si>
    <t>[河内]JM 惊奇 Spa 酒店(JM Marvel Hotel &amp; Spa)(44688898)</t>
  </si>
  <si>
    <t>豪华惬意双人房&lt;2人入住&gt;&lt;不退款&gt;</t>
  </si>
  <si>
    <t>Nguyen/Tammy</t>
  </si>
  <si>
    <t xml:space="preserve">2555699	</t>
  </si>
  <si>
    <t xml:space="preserve">17953728867	</t>
  </si>
  <si>
    <t>[圣乔治]桑兹汽车旅馆(Sands Motel)(40001987)</t>
  </si>
  <si>
    <t>大号床房&lt;2人入住&gt;&lt;不退款&gt;</t>
  </si>
  <si>
    <t>Norman/Shawn Ryan</t>
  </si>
  <si>
    <t xml:space="preserve">17953784610	</t>
  </si>
  <si>
    <t>NOH/JIYEON,NOH/JIYEON</t>
  </si>
  <si>
    <t xml:space="preserve">2555772	</t>
  </si>
  <si>
    <t xml:space="preserve">177112	</t>
  </si>
  <si>
    <t xml:space="preserve">17956323455	</t>
  </si>
  <si>
    <t>KIM/EUNSOO,KIM/EUNSOO</t>
  </si>
  <si>
    <t xml:space="preserve">2556118	</t>
  </si>
  <si>
    <t xml:space="preserve">177120	</t>
  </si>
  <si>
    <t xml:space="preserve">17956662516	</t>
  </si>
  <si>
    <t>[乌鲁地南]极简主义酒店(Minimalist Hotel)(39493238)</t>
  </si>
  <si>
    <t>豪华双人间&lt;不退款&gt;&lt;2人入住&gt;</t>
  </si>
  <si>
    <t>Sam/Mr,Sam/Mr</t>
  </si>
  <si>
    <t xml:space="preserve">2556227	</t>
  </si>
  <si>
    <t xml:space="preserve">6225787	</t>
  </si>
  <si>
    <t xml:space="preserve">17960872834	</t>
  </si>
  <si>
    <t>wooi seng/cheng</t>
  </si>
  <si>
    <t xml:space="preserve">2556902	</t>
  </si>
  <si>
    <t xml:space="preserve">177301	</t>
  </si>
  <si>
    <t xml:space="preserve">17961477901	</t>
  </si>
  <si>
    <t>Graham/Jacky,Avengonzar a/Edgardo</t>
  </si>
  <si>
    <t xml:space="preserve">2557176	</t>
  </si>
  <si>
    <t xml:space="preserve">25521850	</t>
  </si>
  <si>
    <t xml:space="preserve">17968147467	</t>
  </si>
  <si>
    <t>[丹尼斯港]乔纳森爱德华兹汽车旅馆(Jonathan Edwards Motel)(39961561)</t>
  </si>
  <si>
    <t>标准间1特大床&lt;不退款&gt;&lt;2人入住&gt;</t>
  </si>
  <si>
    <t>Staub /Katrina Aine</t>
  </si>
  <si>
    <t xml:space="preserve">2558322	</t>
  </si>
  <si>
    <t xml:space="preserve">17969126551	</t>
  </si>
  <si>
    <t>[加影]雪州中心聪明酒店(Smart Hotel Reko Sentral Kajang)(39492504)</t>
  </si>
  <si>
    <t>Balbir Singh/Jeishwari</t>
  </si>
  <si>
    <t xml:space="preserve">17969136386	</t>
  </si>
  <si>
    <t>[山打根]利文斯顿酒店(Livingston Hotel)(39525474)</t>
  </si>
  <si>
    <t>豪华间&lt;不退款&gt;&lt;2人入住&gt;</t>
  </si>
  <si>
    <t>Fathien Gazali/Nurul,Fathien Gazali/Nurul</t>
  </si>
  <si>
    <t xml:space="preserve">2558742	</t>
  </si>
  <si>
    <t>，</t>
  </si>
  <si>
    <t>本期扣款3.54元</t>
  </si>
  <si>
    <t>A220523113920481</t>
  </si>
  <si>
    <t>A220523114013481</t>
  </si>
  <si>
    <t>USD / THB 当前参考汇率: 34.316</t>
  </si>
  <si>
    <t>总计：9335.46 USD/
320355.65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</si>
  <si>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</si>
  <si>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</si>
  <si>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</si>
  <si>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</si>
  <si>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</si>
  <si>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</si>
  <si>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</si>
  <si>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</si>
  <si>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</si>
  <si>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</si>
  <si>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</si>
  <si>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</si>
  <si>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</si>
  <si>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</si>
  <si>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</si>
  <si>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</si>
  <si>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</si>
  <si>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</si>
  <si>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</si>
  <si>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2558742</t>
  </si>
  <si>
    <t>利文斯顿酒店</t>
  </si>
  <si>
    <t>Fathien Gazali Nurul,Fathien Gazali Nurul</t>
  </si>
  <si>
    <t>2022-05-22</t>
  </si>
  <si>
    <t>退房日周结</t>
  </si>
  <si>
    <t>288.43</t>
  </si>
  <si>
    <t>43.00</t>
  </si>
  <si>
    <t>0</t>
  </si>
  <si>
    <t>0.00</t>
  </si>
  <si>
    <t>携程国际直连(CIT)</t>
  </si>
  <si>
    <t>01.011176</t>
  </si>
  <si>
    <t>2022-05-21 13:42:02</t>
  </si>
  <si>
    <t>否</t>
  </si>
  <si>
    <t>汇智国际旅游发展有限公司</t>
  </si>
  <si>
    <t>直连</t>
  </si>
  <si>
    <t>2558737</t>
  </si>
  <si>
    <t>雪州中心聪明酒店</t>
  </si>
  <si>
    <t>Balbir Singh Jeishwari</t>
  </si>
  <si>
    <t>114.03</t>
  </si>
  <si>
    <t>17.00</t>
  </si>
  <si>
    <t>2022-05-21 13:35:27</t>
  </si>
  <si>
    <t>2558322</t>
  </si>
  <si>
    <t>乔纳森爱德华兹汽车旅馆</t>
  </si>
  <si>
    <t>Staub Katrina Aine</t>
  </si>
  <si>
    <t>389.05</t>
  </si>
  <si>
    <t>58.00</t>
  </si>
  <si>
    <t>2022-05-21 06:39:05</t>
  </si>
  <si>
    <t>2022-05-20</t>
  </si>
  <si>
    <t>2557176</t>
  </si>
  <si>
    <t>马尼拉梦之城凯悦酒店</t>
  </si>
  <si>
    <t>Graham Jacky,Avengonzar a Edgardo</t>
  </si>
  <si>
    <t>4549.34</t>
  </si>
  <si>
    <t>676.00</t>
  </si>
  <si>
    <t>2022-05-20 11:30:04</t>
  </si>
  <si>
    <t>直采</t>
  </si>
  <si>
    <t>2022-05-19</t>
  </si>
  <si>
    <t>2556902</t>
  </si>
  <si>
    <t>曼谷天空风景酒店 (SHA Plus+)</t>
  </si>
  <si>
    <t>wooi seng cheng</t>
  </si>
  <si>
    <t>1109.77</t>
  </si>
  <si>
    <t>164.00</t>
  </si>
  <si>
    <t>2022-05-20 12:10:09</t>
  </si>
  <si>
    <t>2556227</t>
  </si>
  <si>
    <t>极简主义酒店</t>
  </si>
  <si>
    <t>Sam Mr,Sam Mr</t>
  </si>
  <si>
    <t>142.10</t>
  </si>
  <si>
    <t>21.00</t>
  </si>
  <si>
    <t>2022-05-19 12:54:12</t>
  </si>
  <si>
    <t>2556118</t>
  </si>
  <si>
    <t>KIM EUNSOO,KIM EUNSOO</t>
  </si>
  <si>
    <t>554.89</t>
  </si>
  <si>
    <t>82.00</t>
  </si>
  <si>
    <t>2022-05-19 11:44:48</t>
  </si>
  <si>
    <t>2555772</t>
  </si>
  <si>
    <t>NOH JIYEON,NOH JIYEON</t>
  </si>
  <si>
    <t>553.73</t>
  </si>
  <si>
    <t>2022-05-19 11:26:57</t>
  </si>
  <si>
    <t>2555742</t>
  </si>
  <si>
    <t>金沙汽车酒店</t>
  </si>
  <si>
    <t>Norman Shawn Ryan</t>
  </si>
  <si>
    <t>398.42</t>
  </si>
  <si>
    <t>59.00</t>
  </si>
  <si>
    <t>2022-05-19 00:31:28</t>
  </si>
  <si>
    <t>2022-05-18</t>
  </si>
  <si>
    <t>2555699</t>
  </si>
  <si>
    <t>JM 惊奇 Spa 酒店</t>
  </si>
  <si>
    <t>Nguyen Tammy</t>
  </si>
  <si>
    <t>276.86</t>
  </si>
  <si>
    <t>41.00</t>
  </si>
  <si>
    <t>2022-05-18 23:14:43</t>
  </si>
  <si>
    <t>2555058</t>
  </si>
  <si>
    <t>珍珠豪华地标酒店81</t>
  </si>
  <si>
    <t>Duc Nguyen Tuan,Duc Nguyen Tuan</t>
  </si>
  <si>
    <t>2025.84</t>
  </si>
  <si>
    <t>300.00</t>
  </si>
  <si>
    <t>2022-05-18 12:12:54</t>
  </si>
  <si>
    <t>2554758</t>
  </si>
  <si>
    <t>阿英斯酒店</t>
  </si>
  <si>
    <t>lee jeong sook</t>
  </si>
  <si>
    <t>222.84</t>
  </si>
  <si>
    <t>33.00</t>
  </si>
  <si>
    <t>2022-05-18 05:50:00</t>
  </si>
  <si>
    <t>2022-05-17</t>
  </si>
  <si>
    <t>2554089</t>
  </si>
  <si>
    <t>土伦-滨海拉塞讷高级酒店</t>
  </si>
  <si>
    <t>bruno corinne</t>
  </si>
  <si>
    <t>299.28</t>
  </si>
  <si>
    <t>44.00</t>
  </si>
  <si>
    <t>2022-05-17 15:22:48</t>
  </si>
  <si>
    <t>2553813</t>
  </si>
  <si>
    <t>槟城湾景海滩度假村</t>
  </si>
  <si>
    <t>Tan Chia Ling</t>
  </si>
  <si>
    <t>544.15</t>
  </si>
  <si>
    <t>80.00</t>
  </si>
  <si>
    <t>2022-05-17 10:15:12</t>
  </si>
  <si>
    <t>2022-05-16</t>
  </si>
  <si>
    <t>2553494</t>
  </si>
  <si>
    <t>布罗城堡酒店</t>
  </si>
  <si>
    <t>Alvarez Fabian</t>
  </si>
  <si>
    <t>748.55</t>
  </si>
  <si>
    <t>110.00</t>
  </si>
  <si>
    <t>2022-05-16 22:22:44</t>
  </si>
  <si>
    <t>2553366</t>
  </si>
  <si>
    <t>华盛顿特区会议中心 6 号汽车旅馆</t>
  </si>
  <si>
    <t>Koller Brigitte</t>
  </si>
  <si>
    <t>1429.05</t>
  </si>
  <si>
    <t>210.00</t>
  </si>
  <si>
    <t>2022-05-16 19:21:04</t>
  </si>
  <si>
    <t>2553239</t>
  </si>
  <si>
    <t>奥西尔南鲁昂阿瑟原创酒店（前小迪赫酒店）</t>
  </si>
  <si>
    <t>Marques Guillaume</t>
  </si>
  <si>
    <t>265.40</t>
  </si>
  <si>
    <t>39.00</t>
  </si>
  <si>
    <t>2022-05-16 16:13:34</t>
  </si>
  <si>
    <t>2553157</t>
  </si>
  <si>
    <t>海景大酒店</t>
  </si>
  <si>
    <t>MOHAMMAD GUNAWAN MUHAMMAD FAQIH MUHSIN</t>
  </si>
  <si>
    <t>210.96</t>
  </si>
  <si>
    <t>31.00</t>
  </si>
  <si>
    <t>2022-05-16 14:56:16</t>
  </si>
  <si>
    <t>2552856</t>
  </si>
  <si>
    <t xml:space="preserve">普吉岛机场酒店 </t>
  </si>
  <si>
    <t>Chamnanna Hasly</t>
  </si>
  <si>
    <t>102.08</t>
  </si>
  <si>
    <t>15.00</t>
  </si>
  <si>
    <t>2022-05-16 09:09:43</t>
  </si>
  <si>
    <t>2022-05-15</t>
  </si>
  <si>
    <t>2552635</t>
  </si>
  <si>
    <t>菲斯特 70号酒店</t>
  </si>
  <si>
    <t>KIM NA YEON</t>
  </si>
  <si>
    <t>891.46</t>
  </si>
  <si>
    <t>131.00</t>
  </si>
  <si>
    <t>2022-05-15 23:43:57</t>
  </si>
  <si>
    <t>2551748</t>
  </si>
  <si>
    <t>盛泰澜拉普崂中央广场酒店</t>
  </si>
  <si>
    <t>Khonklin Phattharaprapha,KHONKLIN THEPNIRAN,KHONKLIN WICHAYAPHON,GONGLIN PHONNATCHAR,PHONHAN SUCHARAT,PHONHAN PHAKHAWAT</t>
  </si>
  <si>
    <t>2939.76</t>
  </si>
  <si>
    <t>432.00</t>
  </si>
  <si>
    <t>2022-05-18 11:45:15</t>
  </si>
  <si>
    <t>2022-05-14</t>
  </si>
  <si>
    <t>2551461</t>
  </si>
  <si>
    <t>太平洋酒店</t>
  </si>
  <si>
    <t>Prendi gentiola</t>
  </si>
  <si>
    <t>734.94</t>
  </si>
  <si>
    <t>108.00</t>
  </si>
  <si>
    <t>2022-05-14 21:44:32</t>
  </si>
  <si>
    <t>2551382</t>
  </si>
  <si>
    <t>广场酒店</t>
  </si>
  <si>
    <t>Maltepioti Konstantina,Christiansen Siri</t>
  </si>
  <si>
    <t>326.64</t>
  </si>
  <si>
    <t>48.00</t>
  </si>
  <si>
    <t>2022-05-14 20:42:49</t>
  </si>
  <si>
    <t>2551362</t>
  </si>
  <si>
    <t>Fairfield Inn &amp; Suites Muskegon Norton Shores</t>
  </si>
  <si>
    <t>Banning Heidi</t>
  </si>
  <si>
    <t>796.19</t>
  </si>
  <si>
    <t>117.00</t>
  </si>
  <si>
    <t>-117</t>
  </si>
  <si>
    <t>-796</t>
  </si>
  <si>
    <t>2022-05-14 20:23:19</t>
  </si>
  <si>
    <t>2551206</t>
  </si>
  <si>
    <t>波尔多西埃西纳普瑞米尔经典酒店</t>
  </si>
  <si>
    <t>latreche fatma</t>
  </si>
  <si>
    <t>231.37</t>
  </si>
  <si>
    <t>34.00</t>
  </si>
  <si>
    <t>2022-05-14 17:38:51</t>
  </si>
  <si>
    <t>2022-05-13</t>
  </si>
  <si>
    <t>2549549</t>
  </si>
  <si>
    <t>曼谷机场线套房酒店</t>
  </si>
  <si>
    <t>Owarang Supachoke,Owarang Supachoke</t>
  </si>
  <si>
    <t>142.85</t>
  </si>
  <si>
    <t>2022-05-13 17:20:42</t>
  </si>
  <si>
    <t>2549261</t>
  </si>
  <si>
    <t>ZHU HAIMING</t>
  </si>
  <si>
    <t>1115.59</t>
  </si>
  <si>
    <t>2022-05-13 15:20:30</t>
  </si>
  <si>
    <t>2022-05-12</t>
  </si>
  <si>
    <t>2547848</t>
  </si>
  <si>
    <t>ARHANCET Lysa</t>
  </si>
  <si>
    <t>256.02</t>
  </si>
  <si>
    <t>38.00</t>
  </si>
  <si>
    <t>2022-05-12 13:50:54</t>
  </si>
  <si>
    <t>2022-05-11</t>
  </si>
  <si>
    <t>2547374</t>
  </si>
  <si>
    <t>尔布格里赫特酒店</t>
  </si>
  <si>
    <t>Hamisch Lutz</t>
  </si>
  <si>
    <t>702.01</t>
  </si>
  <si>
    <t>104.00</t>
  </si>
  <si>
    <t>2022-05-11 23:34:16</t>
  </si>
  <si>
    <t>2547291</t>
  </si>
  <si>
    <t>商场乡村旅馆</t>
  </si>
  <si>
    <t>Cort Alan Russell</t>
  </si>
  <si>
    <t>1788.78</t>
  </si>
  <si>
    <t>265.00</t>
  </si>
  <si>
    <t>2022-05-11 21:43:29</t>
  </si>
  <si>
    <t>2546997</t>
  </si>
  <si>
    <t>Leung Man Yee Mila</t>
  </si>
  <si>
    <t>3564.05</t>
  </si>
  <si>
    <t>528.00</t>
  </si>
  <si>
    <t>2022-05-11 18:48:24</t>
  </si>
  <si>
    <t>2546753</t>
  </si>
  <si>
    <t>ACC设计酒店</t>
  </si>
  <si>
    <t>KIM HANA</t>
  </si>
  <si>
    <t>391.51</t>
  </si>
  <si>
    <t>2022-05-11 14:33:52</t>
  </si>
  <si>
    <t>2546608</t>
  </si>
  <si>
    <t>KWON OHBONG</t>
  </si>
  <si>
    <t>2187.03</t>
  </si>
  <si>
    <t>324.00</t>
  </si>
  <si>
    <t>2022-05-11 20:01:30</t>
  </si>
  <si>
    <t>2022-05-10</t>
  </si>
  <si>
    <t>2545316</t>
  </si>
  <si>
    <t>Vongsykeo Bong</t>
  </si>
  <si>
    <t>1659.34</t>
  </si>
  <si>
    <t>246.00</t>
  </si>
  <si>
    <t>2022-05-10 15:32:54</t>
  </si>
  <si>
    <t>2545193</t>
  </si>
  <si>
    <t>洛杉矶机场希尔顿酒店</t>
  </si>
  <si>
    <t>Li Muchong</t>
  </si>
  <si>
    <t>10812.72</t>
  </si>
  <si>
    <t>1603.00</t>
  </si>
  <si>
    <t>2022-05-10 13:12:08</t>
  </si>
  <si>
    <t>2544619</t>
  </si>
  <si>
    <t>迪耶普巴拉丁斯酒店</t>
  </si>
  <si>
    <t>doyer michel</t>
  </si>
  <si>
    <t>300.63</t>
  </si>
  <si>
    <t>45.00</t>
  </si>
  <si>
    <t>2022-05-10 00:05:00</t>
  </si>
  <si>
    <t>2022-05-09</t>
  </si>
  <si>
    <t>2543966</t>
  </si>
  <si>
    <t>LEE BOOHUI</t>
  </si>
  <si>
    <t>2191.27</t>
  </si>
  <si>
    <t>328.00</t>
  </si>
  <si>
    <t>2022-05-09 18:11:17</t>
  </si>
  <si>
    <t>2022-05-04</t>
  </si>
  <si>
    <t>2536326</t>
  </si>
  <si>
    <t>莫扎特酒店</t>
  </si>
  <si>
    <t>COLLARD BERNADETTE</t>
  </si>
  <si>
    <t>2444.07</t>
  </si>
  <si>
    <t>369.00</t>
  </si>
  <si>
    <t>2022-05-04 10:38:46</t>
  </si>
  <si>
    <t>2536007</t>
  </si>
  <si>
    <t>盐湖城机场西品质酒店及套房</t>
  </si>
  <si>
    <t>hao dengpan</t>
  </si>
  <si>
    <t>523.26</t>
  </si>
  <si>
    <t>79.00</t>
  </si>
  <si>
    <t>2022-05-04 03:26:48</t>
  </si>
  <si>
    <t>2535908</t>
  </si>
  <si>
    <t>利丁便捷酒店</t>
  </si>
  <si>
    <t>Haywood Carl</t>
  </si>
  <si>
    <t>344.42</t>
  </si>
  <si>
    <t>52.00</t>
  </si>
  <si>
    <t>2022-05-04 00:26:07</t>
  </si>
  <si>
    <t>2022-05-03</t>
  </si>
  <si>
    <t>2534898</t>
  </si>
  <si>
    <t>墨尔本迈阿密酒店</t>
  </si>
  <si>
    <t>Kitharidis Harry</t>
  </si>
  <si>
    <t>--</t>
  </si>
  <si>
    <t>2534867</t>
  </si>
  <si>
    <t>塔尔萨市中心美国长住酒店</t>
  </si>
  <si>
    <t>Moran Gregory J</t>
  </si>
  <si>
    <t>708.71</t>
  </si>
  <si>
    <t>107.00</t>
  </si>
  <si>
    <t>2022-05-03 06:33:35</t>
  </si>
  <si>
    <t>2022-05-02</t>
  </si>
  <si>
    <t>2533159</t>
  </si>
  <si>
    <t>The Welk by Vacation Club Rentals</t>
  </si>
  <si>
    <t>Lee Spencer D</t>
  </si>
  <si>
    <t>3635.20</t>
  </si>
  <si>
    <t>549.00</t>
  </si>
  <si>
    <t>2022-05-02 05:52:58</t>
  </si>
  <si>
    <t>2022-05-01</t>
  </si>
  <si>
    <t>2532788</t>
  </si>
  <si>
    <t>宿务迈瑞柏高碧海度假村</t>
  </si>
  <si>
    <t>Alvio Evangeline,Alvio Evangeline</t>
  </si>
  <si>
    <t>1032.95</t>
  </si>
  <si>
    <t>156.00</t>
  </si>
  <si>
    <t>2022-05-05 16:56:17</t>
  </si>
  <si>
    <t>2022-04-30</t>
  </si>
  <si>
    <t>2530101</t>
  </si>
  <si>
    <t>开放式公寓套房长住酒店</t>
  </si>
  <si>
    <t>Randall Neal</t>
  </si>
  <si>
    <t>562.83</t>
  </si>
  <si>
    <t>85.00</t>
  </si>
  <si>
    <t>2022-04-30 02:20:56</t>
  </si>
  <si>
    <t>2022-04-18</t>
  </si>
  <si>
    <t>2515943</t>
  </si>
  <si>
    <t>洛杉矶维斯特伍德皇宫酒店</t>
  </si>
  <si>
    <t>McMahon Brendan Neal</t>
  </si>
  <si>
    <t>46.00</t>
  </si>
  <si>
    <t>45</t>
  </si>
  <si>
    <t>293</t>
  </si>
  <si>
    <t>2022-05-12 16:29:29</t>
  </si>
  <si>
    <t>2022-04-11</t>
  </si>
  <si>
    <t>2506538</t>
  </si>
  <si>
    <t>长滩岛拉卡美拉饭店</t>
  </si>
  <si>
    <t>Opiz Soledad</t>
  </si>
  <si>
    <t>727.15</t>
  </si>
  <si>
    <t>114.00</t>
  </si>
  <si>
    <t>2022-04-11 15:47:06</t>
  </si>
  <si>
    <t>2022-04-07</t>
  </si>
  <si>
    <t>2502285</t>
  </si>
  <si>
    <t>哥打京那巴鲁香格里拉丹绒亚路酒店</t>
  </si>
  <si>
    <t>Woo Grace</t>
  </si>
  <si>
    <t>2160.58</t>
  </si>
  <si>
    <t>339.00</t>
  </si>
  <si>
    <t>2022-04-13 14:18:13</t>
  </si>
  <si>
    <t>2022-03-20</t>
  </si>
  <si>
    <t>2475044</t>
  </si>
  <si>
    <t>克罗克斯酒店</t>
  </si>
  <si>
    <t>Afzal Sajeel</t>
  </si>
  <si>
    <t>1695.59</t>
  </si>
  <si>
    <t>266.00</t>
  </si>
  <si>
    <t>2022-03-20 04:24:20</t>
  </si>
  <si>
    <t>2022-03-17</t>
  </si>
  <si>
    <t>2470586</t>
  </si>
  <si>
    <t>Hanten Ron Marcel Charles</t>
  </si>
  <si>
    <t>3788.42</t>
  </si>
  <si>
    <t>595.00</t>
  </si>
  <si>
    <t>2022-03-17 04:53:01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</si>
</sst>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7" fillId="16" borderId="1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44695</v>
      </c>
      <c r="G2" s="6">
        <v>44700</v>
      </c>
      <c r="H2" s="4">
        <v>1</v>
      </c>
      <c r="I2" s="4">
        <v>5</v>
      </c>
      <c r="J2" s="4">
        <v>5</v>
      </c>
      <c r="K2" s="4" t="s">
        <v>30</v>
      </c>
      <c r="L2" s="4">
        <v>595</v>
      </c>
      <c r="M2" s="4">
        <v>595</v>
      </c>
      <c r="N2" s="4" t="s">
        <v>31</v>
      </c>
      <c r="O2" s="4" t="s">
        <v>32</v>
      </c>
      <c r="P2" s="4" t="s">
        <v>33</v>
      </c>
      <c r="Q2" s="4">
        <v>0</v>
      </c>
      <c r="R2" s="7">
        <v>44637</v>
      </c>
      <c r="S2" s="6">
        <v>44704</v>
      </c>
      <c r="T2" s="4" t="s">
        <v>34</v>
      </c>
      <c r="U2" s="4">
        <v>595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44700</v>
      </c>
      <c r="G3" s="6">
        <v>44702</v>
      </c>
      <c r="H3" s="4">
        <v>1</v>
      </c>
      <c r="I3" s="4">
        <v>2</v>
      </c>
      <c r="J3" s="4">
        <v>2</v>
      </c>
      <c r="K3" s="4" t="s">
        <v>30</v>
      </c>
      <c r="L3" s="4">
        <v>266</v>
      </c>
      <c r="M3" s="4">
        <v>266</v>
      </c>
      <c r="N3" s="4" t="s">
        <v>38</v>
      </c>
      <c r="O3" s="4" t="s">
        <v>32</v>
      </c>
      <c r="P3" s="4" t="s">
        <v>33</v>
      </c>
      <c r="Q3" s="4">
        <v>0</v>
      </c>
      <c r="R3" s="7">
        <v>44640</v>
      </c>
      <c r="S3" s="6">
        <v>44704</v>
      </c>
      <c r="T3" s="4" t="s">
        <v>34</v>
      </c>
      <c r="U3" s="4">
        <v>266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44699</v>
      </c>
      <c r="G4" s="6">
        <v>44702</v>
      </c>
      <c r="H4" s="4">
        <v>1</v>
      </c>
      <c r="I4" s="4">
        <v>3</v>
      </c>
      <c r="J4" s="4">
        <v>3</v>
      </c>
      <c r="K4" s="4" t="s">
        <v>30</v>
      </c>
      <c r="L4" s="4">
        <v>339</v>
      </c>
      <c r="M4" s="4">
        <v>339</v>
      </c>
      <c r="N4" s="4" t="s">
        <v>44</v>
      </c>
      <c r="O4" s="4" t="s">
        <v>32</v>
      </c>
      <c r="P4" s="4" t="s">
        <v>33</v>
      </c>
      <c r="Q4" s="4">
        <v>0</v>
      </c>
      <c r="R4" s="7">
        <v>44658</v>
      </c>
      <c r="S4" s="6">
        <v>44704</v>
      </c>
      <c r="T4" s="4" t="s">
        <v>34</v>
      </c>
      <c r="U4" s="4">
        <v>339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44697</v>
      </c>
      <c r="G5" s="6">
        <v>44700</v>
      </c>
      <c r="H5" s="4">
        <v>1</v>
      </c>
      <c r="I5" s="4">
        <v>3</v>
      </c>
      <c r="J5" s="4">
        <v>3</v>
      </c>
      <c r="K5" s="4" t="s">
        <v>30</v>
      </c>
      <c r="L5" s="4">
        <v>114</v>
      </c>
      <c r="M5" s="4">
        <v>114</v>
      </c>
      <c r="N5" s="4" t="s">
        <v>50</v>
      </c>
      <c r="O5" s="4" t="s">
        <v>32</v>
      </c>
      <c r="P5" s="4" t="s">
        <v>33</v>
      </c>
      <c r="Q5" s="4">
        <v>0</v>
      </c>
      <c r="R5" s="7">
        <v>44662</v>
      </c>
      <c r="S5" s="6">
        <v>44704</v>
      </c>
      <c r="T5" s="4" t="s">
        <v>34</v>
      </c>
      <c r="U5" s="4">
        <v>114</v>
      </c>
      <c r="V5" s="4">
        <v>0</v>
      </c>
      <c r="W5" s="4">
        <v>0</v>
      </c>
      <c r="X5" s="4" t="s">
        <v>51</v>
      </c>
      <c r="Y5" s="4" t="s">
        <v>40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44696</v>
      </c>
      <c r="G6" s="6">
        <v>44697</v>
      </c>
      <c r="H6" s="4">
        <v>1</v>
      </c>
      <c r="I6" s="4">
        <v>1</v>
      </c>
      <c r="J6" s="4">
        <v>1</v>
      </c>
      <c r="K6" s="4" t="s">
        <v>30</v>
      </c>
      <c r="L6" s="4">
        <v>185</v>
      </c>
      <c r="M6" s="4">
        <v>185</v>
      </c>
      <c r="N6" s="4" t="s">
        <v>55</v>
      </c>
      <c r="O6" s="4" t="s">
        <v>32</v>
      </c>
      <c r="P6" s="4" t="s">
        <v>33</v>
      </c>
      <c r="Q6" s="4">
        <v>0</v>
      </c>
      <c r="R6" s="7">
        <v>44669</v>
      </c>
      <c r="S6" s="6">
        <v>44704</v>
      </c>
      <c r="T6" s="4" t="s">
        <v>34</v>
      </c>
      <c r="U6" s="4">
        <v>185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44701</v>
      </c>
      <c r="G7" s="6">
        <v>44702</v>
      </c>
      <c r="H7" s="4">
        <v>1</v>
      </c>
      <c r="I7" s="4">
        <v>1</v>
      </c>
      <c r="J7" s="4">
        <v>1</v>
      </c>
      <c r="K7" s="4" t="s">
        <v>30</v>
      </c>
      <c r="L7" s="4">
        <v>85</v>
      </c>
      <c r="M7" s="4">
        <v>85</v>
      </c>
      <c r="N7" s="4" t="s">
        <v>61</v>
      </c>
      <c r="O7" s="4" t="s">
        <v>32</v>
      </c>
      <c r="P7" s="4" t="s">
        <v>33</v>
      </c>
      <c r="Q7" s="4">
        <v>0</v>
      </c>
      <c r="R7" s="7">
        <v>44681</v>
      </c>
      <c r="S7" s="6">
        <v>44704</v>
      </c>
      <c r="T7" s="4" t="s">
        <v>34</v>
      </c>
      <c r="U7" s="4">
        <v>85</v>
      </c>
      <c r="V7" s="4">
        <v>0</v>
      </c>
      <c r="W7" s="4">
        <v>0</v>
      </c>
      <c r="X7" s="4" t="s">
        <v>40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44701</v>
      </c>
      <c r="G8" s="6">
        <v>44703</v>
      </c>
      <c r="H8" s="4">
        <v>1</v>
      </c>
      <c r="I8" s="4">
        <v>2</v>
      </c>
      <c r="J8" s="4">
        <v>2</v>
      </c>
      <c r="K8" s="4" t="s">
        <v>30</v>
      </c>
      <c r="L8" s="4">
        <v>156</v>
      </c>
      <c r="M8" s="4">
        <v>156</v>
      </c>
      <c r="N8" s="4" t="s">
        <v>66</v>
      </c>
      <c r="O8" s="4" t="s">
        <v>32</v>
      </c>
      <c r="P8" s="4" t="s">
        <v>33</v>
      </c>
      <c r="Q8" s="4">
        <v>0</v>
      </c>
      <c r="R8" s="7">
        <v>44682</v>
      </c>
      <c r="S8" s="6">
        <v>44704</v>
      </c>
      <c r="T8" s="4" t="s">
        <v>34</v>
      </c>
      <c r="U8" s="4">
        <v>156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44700</v>
      </c>
      <c r="G9" s="6">
        <v>44702</v>
      </c>
      <c r="H9" s="4">
        <v>1</v>
      </c>
      <c r="I9" s="4">
        <v>2</v>
      </c>
      <c r="J9" s="4">
        <v>2</v>
      </c>
      <c r="K9" s="4" t="s">
        <v>30</v>
      </c>
      <c r="L9" s="4">
        <v>549</v>
      </c>
      <c r="M9" s="4">
        <v>549</v>
      </c>
      <c r="N9" s="4" t="s">
        <v>72</v>
      </c>
      <c r="O9" s="4" t="s">
        <v>32</v>
      </c>
      <c r="P9" s="4" t="s">
        <v>33</v>
      </c>
      <c r="Q9" s="4">
        <v>0</v>
      </c>
      <c r="R9" s="7">
        <v>44683</v>
      </c>
      <c r="S9" s="6">
        <v>44704</v>
      </c>
      <c r="T9" s="4" t="s">
        <v>34</v>
      </c>
      <c r="U9" s="4">
        <v>549</v>
      </c>
      <c r="V9" s="4">
        <v>0</v>
      </c>
      <c r="W9" s="4">
        <v>0</v>
      </c>
      <c r="X9" s="4" t="s">
        <v>40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44698</v>
      </c>
      <c r="G10" s="6">
        <v>44699</v>
      </c>
      <c r="H10" s="4">
        <v>1</v>
      </c>
      <c r="I10" s="4">
        <v>1</v>
      </c>
      <c r="J10" s="4">
        <v>1</v>
      </c>
      <c r="K10" s="4" t="s">
        <v>30</v>
      </c>
      <c r="L10" s="4">
        <v>107</v>
      </c>
      <c r="M10" s="4">
        <v>107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44684</v>
      </c>
      <c r="S10" s="6">
        <v>44704</v>
      </c>
      <c r="T10" s="4" t="s">
        <v>34</v>
      </c>
      <c r="U10" s="4">
        <v>107</v>
      </c>
      <c r="V10" s="4">
        <v>0</v>
      </c>
      <c r="W10" s="4">
        <v>0</v>
      </c>
      <c r="X10" s="4" t="s">
        <v>40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44695</v>
      </c>
      <c r="G11" s="6">
        <v>44698</v>
      </c>
      <c r="H11" s="4">
        <v>1</v>
      </c>
      <c r="I11" s="4">
        <v>3</v>
      </c>
      <c r="J11" s="4">
        <v>3</v>
      </c>
      <c r="K11" s="4" t="s">
        <v>30</v>
      </c>
      <c r="L11" s="4">
        <v>200</v>
      </c>
      <c r="M11" s="4">
        <v>200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44684</v>
      </c>
      <c r="S11" s="6">
        <v>44704</v>
      </c>
      <c r="T11" s="4" t="s">
        <v>34</v>
      </c>
      <c r="U11" s="4">
        <v>200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44702</v>
      </c>
      <c r="G12" s="6">
        <v>44703</v>
      </c>
      <c r="H12" s="4">
        <v>1</v>
      </c>
      <c r="I12" s="4">
        <v>1</v>
      </c>
      <c r="J12" s="4">
        <v>1</v>
      </c>
      <c r="K12" s="4" t="s">
        <v>30</v>
      </c>
      <c r="L12" s="4">
        <v>52</v>
      </c>
      <c r="M12" s="4">
        <v>52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44685</v>
      </c>
      <c r="S12" s="6">
        <v>44704</v>
      </c>
      <c r="T12" s="4" t="s">
        <v>34</v>
      </c>
      <c r="U12" s="4">
        <v>52</v>
      </c>
      <c r="V12" s="4">
        <v>0</v>
      </c>
      <c r="W12" s="4">
        <v>0</v>
      </c>
      <c r="X12" s="4" t="s">
        <v>40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44696</v>
      </c>
      <c r="G13" s="6">
        <v>44697</v>
      </c>
      <c r="H13" s="4">
        <v>1</v>
      </c>
      <c r="I13" s="4">
        <v>1</v>
      </c>
      <c r="J13" s="4">
        <v>1</v>
      </c>
      <c r="K13" s="4" t="s">
        <v>30</v>
      </c>
      <c r="L13" s="4">
        <v>79</v>
      </c>
      <c r="M13" s="4">
        <v>79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44685</v>
      </c>
      <c r="S13" s="6">
        <v>44704</v>
      </c>
      <c r="T13" s="4" t="s">
        <v>34</v>
      </c>
      <c r="U13" s="4">
        <v>79</v>
      </c>
      <c r="V13" s="4">
        <v>0</v>
      </c>
      <c r="W13" s="4">
        <v>0</v>
      </c>
      <c r="X13" s="4" t="s">
        <v>40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44693</v>
      </c>
      <c r="G14" s="6">
        <v>44697</v>
      </c>
      <c r="H14" s="4">
        <v>1</v>
      </c>
      <c r="I14" s="4">
        <v>4</v>
      </c>
      <c r="J14" s="4">
        <v>4</v>
      </c>
      <c r="K14" s="4" t="s">
        <v>30</v>
      </c>
      <c r="L14" s="4">
        <v>369</v>
      </c>
      <c r="M14" s="4">
        <v>369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44685</v>
      </c>
      <c r="S14" s="6">
        <v>44704</v>
      </c>
      <c r="T14" s="4" t="s">
        <v>34</v>
      </c>
      <c r="U14" s="4">
        <v>369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79</v>
      </c>
      <c r="B15" s="4" t="s">
        <v>26</v>
      </c>
      <c r="C15" s="4" t="s">
        <v>101</v>
      </c>
      <c r="D15" s="4" t="s">
        <v>80</v>
      </c>
      <c r="E15" s="4" t="s">
        <v>81</v>
      </c>
      <c r="F15" s="6">
        <v>44695</v>
      </c>
      <c r="G15" s="6">
        <v>44698</v>
      </c>
      <c r="H15" s="4">
        <v>1</v>
      </c>
      <c r="I15" s="4">
        <v>3</v>
      </c>
      <c r="J15" s="4">
        <v>3</v>
      </c>
      <c r="K15" s="4" t="s">
        <v>30</v>
      </c>
      <c r="L15" s="4">
        <v>-200</v>
      </c>
      <c r="M15" s="4">
        <v>-200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44684</v>
      </c>
      <c r="S15" s="6">
        <v>44704</v>
      </c>
      <c r="T15" s="4" t="s">
        <v>34</v>
      </c>
      <c r="U15" s="4">
        <v>-200</v>
      </c>
      <c r="V15" s="4">
        <v>0</v>
      </c>
      <c r="W15" s="4">
        <v>0</v>
      </c>
      <c r="X15" s="4" t="s">
        <v>83</v>
      </c>
      <c r="Y15" s="4" t="s">
        <v>84</v>
      </c>
    </row>
    <row r="16" s="4" customFormat="1" spans="1:25">
      <c r="A16" s="4" t="s">
        <v>79</v>
      </c>
      <c r="B16" s="4" t="s">
        <v>26</v>
      </c>
      <c r="C16" s="4" t="s">
        <v>102</v>
      </c>
      <c r="D16" s="4" t="s">
        <v>80</v>
      </c>
      <c r="E16" s="4" t="s">
        <v>81</v>
      </c>
      <c r="F16" s="6">
        <v>44695</v>
      </c>
      <c r="G16" s="6">
        <v>44698</v>
      </c>
      <c r="H16" s="4">
        <v>1</v>
      </c>
      <c r="I16" s="4">
        <v>3</v>
      </c>
      <c r="J16" s="4">
        <v>3</v>
      </c>
      <c r="K16" s="4" t="s">
        <v>30</v>
      </c>
      <c r="L16" s="4">
        <v>0</v>
      </c>
      <c r="M16" s="4">
        <v>0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44684</v>
      </c>
      <c r="S16" s="6">
        <v>44704</v>
      </c>
      <c r="T16" s="4" t="s">
        <v>34</v>
      </c>
      <c r="U16" s="4">
        <v>0</v>
      </c>
      <c r="V16" s="4">
        <v>0</v>
      </c>
      <c r="W16" s="4">
        <v>0</v>
      </c>
      <c r="X16" s="4" t="s">
        <v>83</v>
      </c>
      <c r="Y16" s="4" t="s">
        <v>84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44697</v>
      </c>
      <c r="G17" s="6">
        <v>44700</v>
      </c>
      <c r="H17" s="4">
        <v>1</v>
      </c>
      <c r="I17" s="4">
        <v>3</v>
      </c>
      <c r="J17" s="4">
        <v>3</v>
      </c>
      <c r="K17" s="4" t="s">
        <v>30</v>
      </c>
      <c r="L17" s="4">
        <v>375</v>
      </c>
      <c r="M17" s="4">
        <v>375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44690</v>
      </c>
      <c r="S17" s="6">
        <v>44704</v>
      </c>
      <c r="T17" s="4" t="s">
        <v>34</v>
      </c>
      <c r="U17" s="4">
        <v>375</v>
      </c>
      <c r="V17" s="4">
        <v>0</v>
      </c>
      <c r="W17" s="4">
        <v>0</v>
      </c>
      <c r="X17" s="4" t="s">
        <v>40</v>
      </c>
      <c r="Y17" s="4" t="s">
        <v>40</v>
      </c>
    </row>
    <row r="18" s="4" customFormat="1" spans="1:25">
      <c r="A18" s="4" t="s">
        <v>103</v>
      </c>
      <c r="B18" s="4" t="s">
        <v>26</v>
      </c>
      <c r="C18" s="4" t="s">
        <v>101</v>
      </c>
      <c r="D18" s="4" t="s">
        <v>104</v>
      </c>
      <c r="E18" s="4" t="s">
        <v>105</v>
      </c>
      <c r="F18" s="6">
        <v>44697</v>
      </c>
      <c r="G18" s="6">
        <v>44700</v>
      </c>
      <c r="H18" s="4">
        <v>1</v>
      </c>
      <c r="I18" s="4">
        <v>3</v>
      </c>
      <c r="J18" s="4">
        <v>3</v>
      </c>
      <c r="K18" s="4" t="s">
        <v>30</v>
      </c>
      <c r="L18" s="4">
        <v>-375</v>
      </c>
      <c r="M18" s="4">
        <v>-375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44690</v>
      </c>
      <c r="S18" s="6">
        <v>44704</v>
      </c>
      <c r="T18" s="4" t="s">
        <v>34</v>
      </c>
      <c r="U18" s="4">
        <v>-375</v>
      </c>
      <c r="V18" s="4">
        <v>0</v>
      </c>
      <c r="W18" s="4">
        <v>0</v>
      </c>
      <c r="X18" s="4" t="s">
        <v>40</v>
      </c>
      <c r="Y18" s="4" t="s">
        <v>40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44696</v>
      </c>
      <c r="G19" s="6">
        <v>44698</v>
      </c>
      <c r="H19" s="4">
        <v>1</v>
      </c>
      <c r="I19" s="4">
        <v>2</v>
      </c>
      <c r="J19" s="4">
        <v>2</v>
      </c>
      <c r="K19" s="4" t="s">
        <v>30</v>
      </c>
      <c r="L19" s="4">
        <v>328</v>
      </c>
      <c r="M19" s="4">
        <v>328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44690</v>
      </c>
      <c r="S19" s="6">
        <v>44704</v>
      </c>
      <c r="T19" s="4" t="s">
        <v>34</v>
      </c>
      <c r="U19" s="4">
        <v>328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44700</v>
      </c>
      <c r="G20" s="6">
        <v>44701</v>
      </c>
      <c r="H20" s="4">
        <v>1</v>
      </c>
      <c r="I20" s="4">
        <v>1</v>
      </c>
      <c r="J20" s="4">
        <v>1</v>
      </c>
      <c r="K20" s="4" t="s">
        <v>30</v>
      </c>
      <c r="L20" s="4">
        <v>45</v>
      </c>
      <c r="M20" s="4">
        <v>45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44691</v>
      </c>
      <c r="S20" s="6">
        <v>44704</v>
      </c>
      <c r="T20" s="4" t="s">
        <v>34</v>
      </c>
      <c r="U20" s="4">
        <v>45</v>
      </c>
      <c r="V20" s="4">
        <v>0</v>
      </c>
      <c r="W20" s="4">
        <v>0</v>
      </c>
      <c r="X20" s="4" t="s">
        <v>40</v>
      </c>
      <c r="Y20" s="4" t="s">
        <v>40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44691</v>
      </c>
      <c r="G21" s="6">
        <v>44698</v>
      </c>
      <c r="H21" s="4">
        <v>1</v>
      </c>
      <c r="I21" s="4">
        <v>7</v>
      </c>
      <c r="J21" s="4">
        <v>7</v>
      </c>
      <c r="K21" s="4" t="s">
        <v>30</v>
      </c>
      <c r="L21" s="4">
        <v>1603</v>
      </c>
      <c r="M21" s="4">
        <v>1603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44691</v>
      </c>
      <c r="S21" s="6">
        <v>44704</v>
      </c>
      <c r="T21" s="4" t="s">
        <v>34</v>
      </c>
      <c r="U21" s="4">
        <v>1603</v>
      </c>
      <c r="V21" s="4">
        <v>0</v>
      </c>
      <c r="W21" s="4">
        <v>0</v>
      </c>
      <c r="X21" s="4" t="s">
        <v>40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44694</v>
      </c>
      <c r="G22" s="6">
        <v>44697</v>
      </c>
      <c r="H22" s="4">
        <v>1</v>
      </c>
      <c r="I22" s="4">
        <v>3</v>
      </c>
      <c r="J22" s="4">
        <v>3</v>
      </c>
      <c r="K22" s="4" t="s">
        <v>30</v>
      </c>
      <c r="L22" s="4">
        <v>246</v>
      </c>
      <c r="M22" s="4">
        <v>246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44691</v>
      </c>
      <c r="S22" s="6">
        <v>44704</v>
      </c>
      <c r="T22" s="4" t="s">
        <v>34</v>
      </c>
      <c r="U22" s="4">
        <v>246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108</v>
      </c>
      <c r="E23" s="4" t="s">
        <v>129</v>
      </c>
      <c r="F23" s="6">
        <v>44695</v>
      </c>
      <c r="G23" s="6">
        <v>44697</v>
      </c>
      <c r="H23" s="4">
        <v>1</v>
      </c>
      <c r="I23" s="4">
        <v>2</v>
      </c>
      <c r="J23" s="4">
        <v>2</v>
      </c>
      <c r="K23" s="4" t="s">
        <v>30</v>
      </c>
      <c r="L23" s="4">
        <v>324</v>
      </c>
      <c r="M23" s="4">
        <v>324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44692</v>
      </c>
      <c r="S23" s="6">
        <v>44704</v>
      </c>
      <c r="T23" s="4" t="s">
        <v>34</v>
      </c>
      <c r="U23" s="4">
        <v>324</v>
      </c>
      <c r="V23" s="4">
        <v>0</v>
      </c>
      <c r="W23" s="4">
        <v>0</v>
      </c>
      <c r="X23" s="4" t="s">
        <v>131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44699</v>
      </c>
      <c r="G24" s="6">
        <v>44700</v>
      </c>
      <c r="H24" s="4">
        <v>1</v>
      </c>
      <c r="I24" s="4">
        <v>1</v>
      </c>
      <c r="J24" s="4">
        <v>1</v>
      </c>
      <c r="K24" s="4" t="s">
        <v>30</v>
      </c>
      <c r="L24" s="4">
        <v>58</v>
      </c>
      <c r="M24" s="4">
        <v>58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44692</v>
      </c>
      <c r="S24" s="6">
        <v>44704</v>
      </c>
      <c r="T24" s="4" t="s">
        <v>34</v>
      </c>
      <c r="U24" s="4">
        <v>58</v>
      </c>
      <c r="V24" s="4">
        <v>0</v>
      </c>
      <c r="W24" s="4">
        <v>0</v>
      </c>
      <c r="X24" s="4" t="s">
        <v>40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108</v>
      </c>
      <c r="E25" s="4" t="s">
        <v>139</v>
      </c>
      <c r="F25" s="6">
        <v>44700</v>
      </c>
      <c r="G25" s="6">
        <v>44703</v>
      </c>
      <c r="H25" s="4">
        <v>1</v>
      </c>
      <c r="I25" s="4">
        <v>3</v>
      </c>
      <c r="J25" s="4">
        <v>3</v>
      </c>
      <c r="K25" s="4" t="s">
        <v>30</v>
      </c>
      <c r="L25" s="4">
        <v>528</v>
      </c>
      <c r="M25" s="4">
        <v>528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44692</v>
      </c>
      <c r="S25" s="6">
        <v>44704</v>
      </c>
      <c r="T25" s="4" t="s">
        <v>34</v>
      </c>
      <c r="U25" s="4">
        <v>528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44698</v>
      </c>
      <c r="G26" s="6">
        <v>44700</v>
      </c>
      <c r="H26" s="4">
        <v>1</v>
      </c>
      <c r="I26" s="4">
        <v>2</v>
      </c>
      <c r="J26" s="4">
        <v>2</v>
      </c>
      <c r="K26" s="4" t="s">
        <v>30</v>
      </c>
      <c r="L26" s="4">
        <v>265</v>
      </c>
      <c r="M26" s="4">
        <v>265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44692</v>
      </c>
      <c r="S26" s="6">
        <v>44704</v>
      </c>
      <c r="T26" s="4" t="s">
        <v>34</v>
      </c>
      <c r="U26" s="4">
        <v>265</v>
      </c>
      <c r="V26" s="4">
        <v>0</v>
      </c>
      <c r="W26" s="4">
        <v>0</v>
      </c>
      <c r="X26" s="4" t="s">
        <v>147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44702</v>
      </c>
      <c r="G27" s="6">
        <v>44703</v>
      </c>
      <c r="H27" s="4">
        <v>1</v>
      </c>
      <c r="I27" s="4">
        <v>1</v>
      </c>
      <c r="J27" s="4">
        <v>1</v>
      </c>
      <c r="K27" s="4" t="s">
        <v>30</v>
      </c>
      <c r="L27" s="4">
        <v>104</v>
      </c>
      <c r="M27" s="4">
        <v>104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44692</v>
      </c>
      <c r="S27" s="6">
        <v>44704</v>
      </c>
      <c r="T27" s="4" t="s">
        <v>34</v>
      </c>
      <c r="U27" s="4">
        <v>104</v>
      </c>
      <c r="V27" s="4">
        <v>0</v>
      </c>
      <c r="W27" s="4">
        <v>0</v>
      </c>
      <c r="X27" s="4" t="s">
        <v>40</v>
      </c>
      <c r="Y27" s="4" t="s">
        <v>153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155</v>
      </c>
      <c r="E28" s="4" t="s">
        <v>156</v>
      </c>
      <c r="F28" s="6">
        <v>44697</v>
      </c>
      <c r="G28" s="6">
        <v>44698</v>
      </c>
      <c r="H28" s="4">
        <v>1</v>
      </c>
      <c r="I28" s="4">
        <v>1</v>
      </c>
      <c r="J28" s="4">
        <v>1</v>
      </c>
      <c r="K28" s="4" t="s">
        <v>30</v>
      </c>
      <c r="L28" s="4">
        <v>38</v>
      </c>
      <c r="M28" s="4">
        <v>38</v>
      </c>
      <c r="N28" s="4" t="s">
        <v>157</v>
      </c>
      <c r="O28" s="4" t="s">
        <v>32</v>
      </c>
      <c r="P28" s="4" t="s">
        <v>33</v>
      </c>
      <c r="Q28" s="4">
        <v>0</v>
      </c>
      <c r="R28" s="7">
        <v>44693</v>
      </c>
      <c r="S28" s="6">
        <v>44704</v>
      </c>
      <c r="T28" s="4" t="s">
        <v>34</v>
      </c>
      <c r="U28" s="4">
        <v>38</v>
      </c>
      <c r="V28" s="4">
        <v>0</v>
      </c>
      <c r="W28" s="4">
        <v>0</v>
      </c>
      <c r="X28" s="4" t="s">
        <v>158</v>
      </c>
      <c r="Y28" s="4" t="s">
        <v>159</v>
      </c>
    </row>
    <row r="29" s="4" customFormat="1" spans="1:25">
      <c r="A29" s="4" t="s">
        <v>52</v>
      </c>
      <c r="B29" s="4" t="s">
        <v>26</v>
      </c>
      <c r="C29" s="4" t="s">
        <v>160</v>
      </c>
      <c r="D29" s="4" t="s">
        <v>53</v>
      </c>
      <c r="E29" s="4" t="s">
        <v>54</v>
      </c>
      <c r="F29" s="6">
        <v>44696</v>
      </c>
      <c r="G29" s="6">
        <v>44697</v>
      </c>
      <c r="H29" s="4">
        <v>1</v>
      </c>
      <c r="I29" s="4">
        <v>1</v>
      </c>
      <c r="J29" s="4">
        <v>1</v>
      </c>
      <c r="K29" s="4" t="s">
        <v>30</v>
      </c>
      <c r="L29" s="4">
        <v>-142.54</v>
      </c>
      <c r="M29" s="4">
        <v>-142.54</v>
      </c>
      <c r="N29" s="4" t="s">
        <v>55</v>
      </c>
      <c r="O29" s="4" t="s">
        <v>32</v>
      </c>
      <c r="P29" s="4" t="s">
        <v>33</v>
      </c>
      <c r="Q29" s="4">
        <v>0</v>
      </c>
      <c r="R29" s="7">
        <v>44669</v>
      </c>
      <c r="S29" s="6">
        <v>44704</v>
      </c>
      <c r="T29" s="4" t="s">
        <v>34</v>
      </c>
      <c r="U29" s="4">
        <v>-142.54</v>
      </c>
      <c r="V29" s="4">
        <v>0</v>
      </c>
      <c r="W29" s="4">
        <v>0</v>
      </c>
      <c r="X29" s="4" t="s">
        <v>56</v>
      </c>
      <c r="Y29" s="4" t="s">
        <v>57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123</v>
      </c>
      <c r="E30" s="4" t="s">
        <v>162</v>
      </c>
      <c r="F30" s="6">
        <v>44695</v>
      </c>
      <c r="G30" s="6">
        <v>44697</v>
      </c>
      <c r="H30" s="4">
        <v>1</v>
      </c>
      <c r="I30" s="4">
        <v>2</v>
      </c>
      <c r="J30" s="4">
        <v>2</v>
      </c>
      <c r="K30" s="4" t="s">
        <v>30</v>
      </c>
      <c r="L30" s="4">
        <v>164</v>
      </c>
      <c r="M30" s="4">
        <v>164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44694</v>
      </c>
      <c r="S30" s="6">
        <v>44704</v>
      </c>
      <c r="T30" s="4" t="s">
        <v>34</v>
      </c>
      <c r="U30" s="4">
        <v>164</v>
      </c>
      <c r="V30" s="4">
        <v>0</v>
      </c>
      <c r="W30" s="4">
        <v>0</v>
      </c>
      <c r="X30" s="4" t="s">
        <v>164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44696</v>
      </c>
      <c r="G31" s="6">
        <v>44697</v>
      </c>
      <c r="H31" s="4">
        <v>1</v>
      </c>
      <c r="I31" s="4">
        <v>1</v>
      </c>
      <c r="J31" s="4">
        <v>1</v>
      </c>
      <c r="K31" s="4" t="s">
        <v>30</v>
      </c>
      <c r="L31" s="4">
        <v>21</v>
      </c>
      <c r="M31" s="4">
        <v>21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44694</v>
      </c>
      <c r="S31" s="6">
        <v>44704</v>
      </c>
      <c r="T31" s="4" t="s">
        <v>34</v>
      </c>
      <c r="U31" s="4">
        <v>21</v>
      </c>
      <c r="V31" s="4">
        <v>0</v>
      </c>
      <c r="W31" s="4">
        <v>0</v>
      </c>
      <c r="X31" s="4" t="s">
        <v>169</v>
      </c>
      <c r="Y31" s="4" t="s">
        <v>40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155</v>
      </c>
      <c r="E32" s="4" t="s">
        <v>156</v>
      </c>
      <c r="F32" s="6">
        <v>44696</v>
      </c>
      <c r="G32" s="6">
        <v>44697</v>
      </c>
      <c r="H32" s="4">
        <v>1</v>
      </c>
      <c r="I32" s="4">
        <v>1</v>
      </c>
      <c r="J32" s="4">
        <v>1</v>
      </c>
      <c r="K32" s="4" t="s">
        <v>30</v>
      </c>
      <c r="L32" s="4">
        <v>34</v>
      </c>
      <c r="M32" s="4">
        <v>34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44695</v>
      </c>
      <c r="S32" s="6">
        <v>44704</v>
      </c>
      <c r="T32" s="4" t="s">
        <v>34</v>
      </c>
      <c r="U32" s="4">
        <v>34</v>
      </c>
      <c r="V32" s="4">
        <v>0</v>
      </c>
      <c r="W32" s="4">
        <v>0</v>
      </c>
      <c r="X32" s="4" t="s">
        <v>40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44696</v>
      </c>
      <c r="G33" s="6">
        <v>44697</v>
      </c>
      <c r="H33" s="4">
        <v>1</v>
      </c>
      <c r="I33" s="4">
        <v>1</v>
      </c>
      <c r="J33" s="4">
        <v>1</v>
      </c>
      <c r="K33" s="4" t="s">
        <v>30</v>
      </c>
      <c r="L33" s="4">
        <v>83</v>
      </c>
      <c r="M33" s="4">
        <v>83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44695</v>
      </c>
      <c r="S33" s="6">
        <v>44704</v>
      </c>
      <c r="T33" s="4" t="s">
        <v>34</v>
      </c>
      <c r="U33" s="4">
        <v>83</v>
      </c>
      <c r="V33" s="4">
        <v>0</v>
      </c>
      <c r="W33" s="4">
        <v>0</v>
      </c>
      <c r="X33" s="4" t="s">
        <v>40</v>
      </c>
      <c r="Y33" s="4" t="s">
        <v>40</v>
      </c>
    </row>
    <row r="34" s="4" customFormat="1" spans="1:25">
      <c r="A34" s="4" t="s">
        <v>173</v>
      </c>
      <c r="B34" s="4" t="s">
        <v>26</v>
      </c>
      <c r="C34" s="4" t="s">
        <v>101</v>
      </c>
      <c r="D34" s="4" t="s">
        <v>174</v>
      </c>
      <c r="E34" s="4" t="s">
        <v>175</v>
      </c>
      <c r="F34" s="6">
        <v>44696</v>
      </c>
      <c r="G34" s="6">
        <v>44697</v>
      </c>
      <c r="H34" s="4">
        <v>1</v>
      </c>
      <c r="I34" s="4">
        <v>1</v>
      </c>
      <c r="J34" s="4">
        <v>1</v>
      </c>
      <c r="K34" s="4" t="s">
        <v>30</v>
      </c>
      <c r="L34" s="4">
        <v>-83</v>
      </c>
      <c r="M34" s="4">
        <v>-83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44695</v>
      </c>
      <c r="S34" s="6">
        <v>44704</v>
      </c>
      <c r="T34" s="4" t="s">
        <v>34</v>
      </c>
      <c r="U34" s="4">
        <v>-83</v>
      </c>
      <c r="V34" s="4">
        <v>0</v>
      </c>
      <c r="W34" s="4">
        <v>0</v>
      </c>
      <c r="X34" s="4" t="s">
        <v>40</v>
      </c>
      <c r="Y34" s="4" t="s">
        <v>40</v>
      </c>
    </row>
    <row r="35" s="4" customFormat="1" spans="1:25">
      <c r="A35" s="4" t="s">
        <v>177</v>
      </c>
      <c r="B35" s="4" t="s">
        <v>26</v>
      </c>
      <c r="C35" s="4" t="s">
        <v>27</v>
      </c>
      <c r="D35" s="4" t="s">
        <v>178</v>
      </c>
      <c r="E35" s="4" t="s">
        <v>179</v>
      </c>
      <c r="F35" s="6">
        <v>44699</v>
      </c>
      <c r="G35" s="6">
        <v>44700</v>
      </c>
      <c r="H35" s="4">
        <v>1</v>
      </c>
      <c r="I35" s="4">
        <v>1</v>
      </c>
      <c r="J35" s="4">
        <v>1</v>
      </c>
      <c r="K35" s="4" t="s">
        <v>30</v>
      </c>
      <c r="L35" s="4">
        <v>117</v>
      </c>
      <c r="M35" s="4">
        <v>117</v>
      </c>
      <c r="N35" s="4" t="s">
        <v>180</v>
      </c>
      <c r="O35" s="4" t="s">
        <v>32</v>
      </c>
      <c r="P35" s="4" t="s">
        <v>33</v>
      </c>
      <c r="Q35" s="4">
        <v>0</v>
      </c>
      <c r="R35" s="7">
        <v>44695</v>
      </c>
      <c r="S35" s="6">
        <v>44704</v>
      </c>
      <c r="T35" s="4" t="s">
        <v>34</v>
      </c>
      <c r="U35" s="4">
        <v>117</v>
      </c>
      <c r="V35" s="4">
        <v>0</v>
      </c>
      <c r="W35" s="4">
        <v>0</v>
      </c>
      <c r="X35" s="4" t="s">
        <v>181</v>
      </c>
      <c r="Y35" s="4" t="s">
        <v>182</v>
      </c>
    </row>
    <row r="36" s="4" customFormat="1" spans="1:25">
      <c r="A36" s="4" t="s">
        <v>177</v>
      </c>
      <c r="B36" s="4" t="s">
        <v>26</v>
      </c>
      <c r="C36" s="4" t="s">
        <v>101</v>
      </c>
      <c r="D36" s="4" t="s">
        <v>178</v>
      </c>
      <c r="E36" s="4" t="s">
        <v>179</v>
      </c>
      <c r="F36" s="6">
        <v>44699</v>
      </c>
      <c r="G36" s="6">
        <v>44700</v>
      </c>
      <c r="H36" s="4">
        <v>1</v>
      </c>
      <c r="I36" s="4">
        <v>1</v>
      </c>
      <c r="J36" s="4">
        <v>1</v>
      </c>
      <c r="K36" s="4" t="s">
        <v>30</v>
      </c>
      <c r="L36" s="4">
        <v>-117</v>
      </c>
      <c r="M36" s="4">
        <v>-117</v>
      </c>
      <c r="N36" s="4" t="s">
        <v>180</v>
      </c>
      <c r="O36" s="4" t="s">
        <v>32</v>
      </c>
      <c r="P36" s="4" t="s">
        <v>33</v>
      </c>
      <c r="Q36" s="4">
        <v>0</v>
      </c>
      <c r="R36" s="7">
        <v>44695</v>
      </c>
      <c r="S36" s="6">
        <v>44704</v>
      </c>
      <c r="T36" s="4" t="s">
        <v>34</v>
      </c>
      <c r="U36" s="4">
        <v>-117</v>
      </c>
      <c r="V36" s="4">
        <v>0</v>
      </c>
      <c r="W36" s="4">
        <v>0</v>
      </c>
      <c r="X36" s="4" t="s">
        <v>181</v>
      </c>
      <c r="Y36" s="4" t="s">
        <v>182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44697</v>
      </c>
      <c r="G37" s="6">
        <v>44698</v>
      </c>
      <c r="H37" s="4">
        <v>1</v>
      </c>
      <c r="I37" s="4">
        <v>1</v>
      </c>
      <c r="J37" s="4">
        <v>1</v>
      </c>
      <c r="K37" s="4" t="s">
        <v>30</v>
      </c>
      <c r="L37" s="4">
        <v>48</v>
      </c>
      <c r="M37" s="4">
        <v>48</v>
      </c>
      <c r="N37" s="4" t="s">
        <v>186</v>
      </c>
      <c r="O37" s="4" t="s">
        <v>32</v>
      </c>
      <c r="P37" s="4" t="s">
        <v>33</v>
      </c>
      <c r="Q37" s="4">
        <v>0</v>
      </c>
      <c r="R37" s="7">
        <v>44695</v>
      </c>
      <c r="S37" s="6">
        <v>44704</v>
      </c>
      <c r="T37" s="4" t="s">
        <v>34</v>
      </c>
      <c r="U37" s="4">
        <v>48</v>
      </c>
      <c r="V37" s="4">
        <v>0</v>
      </c>
      <c r="W37" s="4">
        <v>0</v>
      </c>
      <c r="X37" s="4" t="s">
        <v>40</v>
      </c>
      <c r="Y37" s="4" t="s">
        <v>40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115</v>
      </c>
      <c r="F38" s="6">
        <v>44695</v>
      </c>
      <c r="G38" s="6">
        <v>44697</v>
      </c>
      <c r="H38" s="4">
        <v>1</v>
      </c>
      <c r="I38" s="4">
        <v>2</v>
      </c>
      <c r="J38" s="4">
        <v>2</v>
      </c>
      <c r="K38" s="4" t="s">
        <v>30</v>
      </c>
      <c r="L38" s="4">
        <v>108</v>
      </c>
      <c r="M38" s="4">
        <v>108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44695</v>
      </c>
      <c r="S38" s="6">
        <v>44704</v>
      </c>
      <c r="T38" s="4" t="s">
        <v>34</v>
      </c>
      <c r="U38" s="4">
        <v>108</v>
      </c>
      <c r="V38" s="4">
        <v>0</v>
      </c>
      <c r="W38" s="4">
        <v>0</v>
      </c>
      <c r="X38" s="4" t="s">
        <v>40</v>
      </c>
      <c r="Y38" s="4" t="s">
        <v>190</v>
      </c>
    </row>
    <row r="39" s="4" customFormat="1" spans="1:27">
      <c r="A39" s="4" t="s">
        <v>191</v>
      </c>
      <c r="B39" s="4" t="s">
        <v>26</v>
      </c>
      <c r="C39" s="4" t="s">
        <v>27</v>
      </c>
      <c r="D39" s="4" t="s">
        <v>192</v>
      </c>
      <c r="E39" s="4" t="s">
        <v>193</v>
      </c>
      <c r="F39" s="6">
        <v>44699</v>
      </c>
      <c r="G39" s="6">
        <v>44701</v>
      </c>
      <c r="H39" s="4">
        <v>3</v>
      </c>
      <c r="I39" s="4">
        <v>2</v>
      </c>
      <c r="J39" s="4">
        <v>6</v>
      </c>
      <c r="K39" s="4" t="s">
        <v>30</v>
      </c>
      <c r="L39" s="4">
        <v>432</v>
      </c>
      <c r="M39" s="4">
        <v>432</v>
      </c>
      <c r="N39" s="4" t="s">
        <v>194</v>
      </c>
      <c r="O39" s="4" t="s">
        <v>32</v>
      </c>
      <c r="P39" s="4" t="s">
        <v>33</v>
      </c>
      <c r="Q39" s="4">
        <v>0</v>
      </c>
      <c r="R39" s="7">
        <v>44696</v>
      </c>
      <c r="S39" s="6">
        <v>44704</v>
      </c>
      <c r="T39" s="4" t="s">
        <v>34</v>
      </c>
      <c r="U39" s="4">
        <v>432</v>
      </c>
      <c r="V39" s="4">
        <v>0</v>
      </c>
      <c r="W39" s="4">
        <v>0</v>
      </c>
      <c r="X39" s="4" t="s">
        <v>195</v>
      </c>
      <c r="Y39" s="4">
        <v>183066315</v>
      </c>
      <c r="Z39" s="4">
        <v>183066422</v>
      </c>
      <c r="AA39" s="4" t="s">
        <v>196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44699</v>
      </c>
      <c r="G40" s="6">
        <v>44701</v>
      </c>
      <c r="H40" s="4">
        <v>1</v>
      </c>
      <c r="I40" s="4">
        <v>2</v>
      </c>
      <c r="J40" s="4">
        <v>2</v>
      </c>
      <c r="K40" s="4" t="s">
        <v>30</v>
      </c>
      <c r="L40" s="4">
        <v>131</v>
      </c>
      <c r="M40" s="4">
        <v>131</v>
      </c>
      <c r="N40" s="4" t="s">
        <v>200</v>
      </c>
      <c r="O40" s="4" t="s">
        <v>32</v>
      </c>
      <c r="P40" s="4" t="s">
        <v>33</v>
      </c>
      <c r="Q40" s="4">
        <v>0</v>
      </c>
      <c r="R40" s="7">
        <v>44696</v>
      </c>
      <c r="S40" s="6">
        <v>44704</v>
      </c>
      <c r="T40" s="4" t="s">
        <v>34</v>
      </c>
      <c r="U40" s="4">
        <v>131</v>
      </c>
      <c r="V40" s="4">
        <v>0</v>
      </c>
      <c r="W40" s="4">
        <v>0</v>
      </c>
      <c r="X40" s="4" t="s">
        <v>40</v>
      </c>
      <c r="Y40" s="4" t="s">
        <v>201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203</v>
      </c>
      <c r="E41" s="4" t="s">
        <v>204</v>
      </c>
      <c r="F41" s="6">
        <v>44697</v>
      </c>
      <c r="G41" s="6">
        <v>44698</v>
      </c>
      <c r="H41" s="4">
        <v>1</v>
      </c>
      <c r="I41" s="4">
        <v>1</v>
      </c>
      <c r="J41" s="4">
        <v>1</v>
      </c>
      <c r="K41" s="4" t="s">
        <v>30</v>
      </c>
      <c r="L41" s="4">
        <v>15</v>
      </c>
      <c r="M41" s="4">
        <v>15</v>
      </c>
      <c r="N41" s="4" t="s">
        <v>205</v>
      </c>
      <c r="O41" s="4" t="s">
        <v>32</v>
      </c>
      <c r="P41" s="4" t="s">
        <v>33</v>
      </c>
      <c r="Q41" s="4">
        <v>0</v>
      </c>
      <c r="R41" s="7">
        <v>44697</v>
      </c>
      <c r="S41" s="6">
        <v>44704</v>
      </c>
      <c r="T41" s="4" t="s">
        <v>34</v>
      </c>
      <c r="U41" s="4">
        <v>15</v>
      </c>
      <c r="V41" s="4">
        <v>0</v>
      </c>
      <c r="W41" s="4">
        <v>0</v>
      </c>
      <c r="X41" s="4" t="s">
        <v>40</v>
      </c>
      <c r="Y41" s="4" t="s">
        <v>137</v>
      </c>
    </row>
    <row r="42" s="4" customFormat="1" spans="1:25">
      <c r="A42" s="4" t="s">
        <v>206</v>
      </c>
      <c r="B42" s="4" t="s">
        <v>26</v>
      </c>
      <c r="C42" s="4" t="s">
        <v>27</v>
      </c>
      <c r="D42" s="4" t="s">
        <v>207</v>
      </c>
      <c r="E42" s="4" t="s">
        <v>208</v>
      </c>
      <c r="F42" s="6">
        <v>44697</v>
      </c>
      <c r="G42" s="6">
        <v>44698</v>
      </c>
      <c r="H42" s="4">
        <v>1</v>
      </c>
      <c r="I42" s="4">
        <v>1</v>
      </c>
      <c r="J42" s="4">
        <v>1</v>
      </c>
      <c r="K42" s="4" t="s">
        <v>30</v>
      </c>
      <c r="L42" s="4">
        <v>31</v>
      </c>
      <c r="M42" s="4">
        <v>31</v>
      </c>
      <c r="N42" s="4" t="s">
        <v>209</v>
      </c>
      <c r="O42" s="4" t="s">
        <v>32</v>
      </c>
      <c r="P42" s="4" t="s">
        <v>33</v>
      </c>
      <c r="Q42" s="4">
        <v>0</v>
      </c>
      <c r="R42" s="7">
        <v>44697</v>
      </c>
      <c r="S42" s="6">
        <v>44704</v>
      </c>
      <c r="T42" s="4" t="s">
        <v>34</v>
      </c>
      <c r="U42" s="4">
        <v>31</v>
      </c>
      <c r="V42" s="4">
        <v>0</v>
      </c>
      <c r="W42" s="4">
        <v>0</v>
      </c>
      <c r="X42" s="4" t="s">
        <v>210</v>
      </c>
      <c r="Y42" s="4" t="s">
        <v>137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213</v>
      </c>
      <c r="F43" s="6">
        <v>44697</v>
      </c>
      <c r="G43" s="6">
        <v>44698</v>
      </c>
      <c r="H43" s="4">
        <v>1</v>
      </c>
      <c r="I43" s="4">
        <v>1</v>
      </c>
      <c r="J43" s="4">
        <v>1</v>
      </c>
      <c r="K43" s="4" t="s">
        <v>30</v>
      </c>
      <c r="L43" s="4">
        <v>39</v>
      </c>
      <c r="M43" s="4">
        <v>39</v>
      </c>
      <c r="N43" s="4" t="s">
        <v>214</v>
      </c>
      <c r="O43" s="4" t="s">
        <v>32</v>
      </c>
      <c r="P43" s="4" t="s">
        <v>33</v>
      </c>
      <c r="Q43" s="4">
        <v>0</v>
      </c>
      <c r="R43" s="7">
        <v>44697</v>
      </c>
      <c r="S43" s="6">
        <v>44704</v>
      </c>
      <c r="T43" s="4" t="s">
        <v>34</v>
      </c>
      <c r="U43" s="4">
        <v>39</v>
      </c>
      <c r="V43" s="4">
        <v>0</v>
      </c>
      <c r="W43" s="4">
        <v>0</v>
      </c>
      <c r="X43" s="4" t="s">
        <v>40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156</v>
      </c>
      <c r="F44" s="6">
        <v>44698</v>
      </c>
      <c r="G44" s="6">
        <v>44700</v>
      </c>
      <c r="H44" s="4">
        <v>1</v>
      </c>
      <c r="I44" s="4">
        <v>2</v>
      </c>
      <c r="J44" s="4">
        <v>2</v>
      </c>
      <c r="K44" s="4" t="s">
        <v>30</v>
      </c>
      <c r="L44" s="4">
        <v>210</v>
      </c>
      <c r="M44" s="4">
        <v>210</v>
      </c>
      <c r="N44" s="4" t="s">
        <v>218</v>
      </c>
      <c r="O44" s="4" t="s">
        <v>32</v>
      </c>
      <c r="P44" s="4" t="s">
        <v>33</v>
      </c>
      <c r="Q44" s="4">
        <v>0</v>
      </c>
      <c r="R44" s="7">
        <v>44697</v>
      </c>
      <c r="S44" s="6">
        <v>44704</v>
      </c>
      <c r="T44" s="4" t="s">
        <v>34</v>
      </c>
      <c r="U44" s="4">
        <v>210</v>
      </c>
      <c r="V44" s="4">
        <v>0</v>
      </c>
      <c r="W44" s="4">
        <v>0</v>
      </c>
      <c r="X44" s="4" t="s">
        <v>219</v>
      </c>
      <c r="Y44" s="4" t="s">
        <v>40</v>
      </c>
    </row>
    <row r="45" s="4" customFormat="1" spans="1:25">
      <c r="A45" s="4" t="s">
        <v>220</v>
      </c>
      <c r="B45" s="4" t="s">
        <v>26</v>
      </c>
      <c r="C45" s="4" t="s">
        <v>27</v>
      </c>
      <c r="D45" s="4" t="s">
        <v>221</v>
      </c>
      <c r="E45" s="4" t="s">
        <v>222</v>
      </c>
      <c r="F45" s="6">
        <v>44697</v>
      </c>
      <c r="G45" s="6">
        <v>44698</v>
      </c>
      <c r="H45" s="4">
        <v>1</v>
      </c>
      <c r="I45" s="4">
        <v>1</v>
      </c>
      <c r="J45" s="4">
        <v>1</v>
      </c>
      <c r="K45" s="4" t="s">
        <v>30</v>
      </c>
      <c r="L45" s="4">
        <v>110</v>
      </c>
      <c r="M45" s="4">
        <v>110</v>
      </c>
      <c r="N45" s="4" t="s">
        <v>223</v>
      </c>
      <c r="O45" s="4" t="s">
        <v>32</v>
      </c>
      <c r="P45" s="4" t="s">
        <v>33</v>
      </c>
      <c r="Q45" s="4">
        <v>0</v>
      </c>
      <c r="R45" s="7">
        <v>44697</v>
      </c>
      <c r="S45" s="6">
        <v>44704</v>
      </c>
      <c r="T45" s="4" t="s">
        <v>34</v>
      </c>
      <c r="U45" s="4">
        <v>110</v>
      </c>
      <c r="V45" s="4">
        <v>0</v>
      </c>
      <c r="W45" s="4">
        <v>0</v>
      </c>
      <c r="X45" s="4" t="s">
        <v>224</v>
      </c>
      <c r="Y45" s="4" t="s">
        <v>40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226</v>
      </c>
      <c r="E46" s="4" t="s">
        <v>227</v>
      </c>
      <c r="F46" s="6">
        <v>44702</v>
      </c>
      <c r="G46" s="6">
        <v>44703</v>
      </c>
      <c r="H46" s="4">
        <v>1</v>
      </c>
      <c r="I46" s="4">
        <v>1</v>
      </c>
      <c r="J46" s="4">
        <v>1</v>
      </c>
      <c r="K46" s="4" t="s">
        <v>30</v>
      </c>
      <c r="L46" s="4">
        <v>80</v>
      </c>
      <c r="M46" s="4">
        <v>80</v>
      </c>
      <c r="N46" s="4" t="s">
        <v>228</v>
      </c>
      <c r="O46" s="4" t="s">
        <v>32</v>
      </c>
      <c r="P46" s="4" t="s">
        <v>33</v>
      </c>
      <c r="Q46" s="4">
        <v>0</v>
      </c>
      <c r="R46" s="7">
        <v>44698</v>
      </c>
      <c r="S46" s="6">
        <v>44704</v>
      </c>
      <c r="T46" s="4" t="s">
        <v>34</v>
      </c>
      <c r="U46" s="4">
        <v>80</v>
      </c>
      <c r="V46" s="4">
        <v>0</v>
      </c>
      <c r="W46" s="4">
        <v>0</v>
      </c>
      <c r="X46" s="4" t="s">
        <v>229</v>
      </c>
      <c r="Y46" s="4" t="s">
        <v>40</v>
      </c>
    </row>
    <row r="47" s="4" customFormat="1" spans="1:25">
      <c r="A47" s="4" t="s">
        <v>230</v>
      </c>
      <c r="B47" s="4" t="s">
        <v>26</v>
      </c>
      <c r="C47" s="4" t="s">
        <v>27</v>
      </c>
      <c r="D47" s="4" t="s">
        <v>231</v>
      </c>
      <c r="E47" s="4" t="s">
        <v>232</v>
      </c>
      <c r="F47" s="6">
        <v>44699</v>
      </c>
      <c r="G47" s="6">
        <v>44700</v>
      </c>
      <c r="H47" s="4">
        <v>1</v>
      </c>
      <c r="I47" s="4">
        <v>1</v>
      </c>
      <c r="J47" s="4">
        <v>1</v>
      </c>
      <c r="K47" s="4" t="s">
        <v>30</v>
      </c>
      <c r="L47" s="4">
        <v>44</v>
      </c>
      <c r="M47" s="4">
        <v>44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44698</v>
      </c>
      <c r="S47" s="6">
        <v>44704</v>
      </c>
      <c r="T47" s="4" t="s">
        <v>34</v>
      </c>
      <c r="U47" s="4">
        <v>44</v>
      </c>
      <c r="V47" s="4">
        <v>0</v>
      </c>
      <c r="W47" s="4">
        <v>0</v>
      </c>
      <c r="X47" s="4" t="s">
        <v>234</v>
      </c>
      <c r="Y47" s="4" t="s">
        <v>235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237</v>
      </c>
      <c r="E48" s="4" t="s">
        <v>238</v>
      </c>
      <c r="F48" s="6">
        <v>44699</v>
      </c>
      <c r="G48" s="6">
        <v>44700</v>
      </c>
      <c r="H48" s="4">
        <v>1</v>
      </c>
      <c r="I48" s="4">
        <v>1</v>
      </c>
      <c r="J48" s="4">
        <v>1</v>
      </c>
      <c r="K48" s="4" t="s">
        <v>30</v>
      </c>
      <c r="L48" s="4">
        <v>33</v>
      </c>
      <c r="M48" s="4">
        <v>33</v>
      </c>
      <c r="N48" s="4" t="s">
        <v>239</v>
      </c>
      <c r="O48" s="4" t="s">
        <v>32</v>
      </c>
      <c r="P48" s="4" t="s">
        <v>33</v>
      </c>
      <c r="Q48" s="4">
        <v>0</v>
      </c>
      <c r="R48" s="7">
        <v>44699</v>
      </c>
      <c r="S48" s="6">
        <v>44704</v>
      </c>
      <c r="T48" s="4" t="s">
        <v>34</v>
      </c>
      <c r="U48" s="4">
        <v>33</v>
      </c>
      <c r="V48" s="4">
        <v>0</v>
      </c>
      <c r="W48" s="4">
        <v>0</v>
      </c>
      <c r="X48" s="4" t="s">
        <v>40</v>
      </c>
      <c r="Y48" s="4" t="s">
        <v>40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242</v>
      </c>
      <c r="F49" s="6">
        <v>44699</v>
      </c>
      <c r="G49" s="6">
        <v>44700</v>
      </c>
      <c r="H49" s="4">
        <v>1</v>
      </c>
      <c r="I49" s="4">
        <v>1</v>
      </c>
      <c r="J49" s="4">
        <v>1</v>
      </c>
      <c r="K49" s="4" t="s">
        <v>30</v>
      </c>
      <c r="L49" s="4">
        <v>300</v>
      </c>
      <c r="M49" s="4">
        <v>300</v>
      </c>
      <c r="N49" s="4" t="s">
        <v>243</v>
      </c>
      <c r="O49" s="4" t="s">
        <v>32</v>
      </c>
      <c r="P49" s="4" t="s">
        <v>33</v>
      </c>
      <c r="Q49" s="4">
        <v>0</v>
      </c>
      <c r="R49" s="7">
        <v>44699</v>
      </c>
      <c r="S49" s="6">
        <v>44704</v>
      </c>
      <c r="T49" s="4" t="s">
        <v>34</v>
      </c>
      <c r="U49" s="4">
        <v>300</v>
      </c>
      <c r="V49" s="4">
        <v>0</v>
      </c>
      <c r="W49" s="4">
        <v>0</v>
      </c>
      <c r="X49" s="4" t="s">
        <v>40</v>
      </c>
      <c r="Y49" s="4" t="s">
        <v>137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245</v>
      </c>
      <c r="E50" s="4" t="s">
        <v>246</v>
      </c>
      <c r="F50" s="6">
        <v>44700</v>
      </c>
      <c r="G50" s="6">
        <v>44701</v>
      </c>
      <c r="H50" s="4">
        <v>1</v>
      </c>
      <c r="I50" s="4">
        <v>1</v>
      </c>
      <c r="J50" s="4">
        <v>1</v>
      </c>
      <c r="K50" s="4" t="s">
        <v>30</v>
      </c>
      <c r="L50" s="4">
        <v>41</v>
      </c>
      <c r="M50" s="4">
        <v>41</v>
      </c>
      <c r="N50" s="4" t="s">
        <v>247</v>
      </c>
      <c r="O50" s="4" t="s">
        <v>32</v>
      </c>
      <c r="P50" s="4" t="s">
        <v>33</v>
      </c>
      <c r="Q50" s="4">
        <v>0</v>
      </c>
      <c r="R50" s="7">
        <v>44699</v>
      </c>
      <c r="S50" s="6">
        <v>44704</v>
      </c>
      <c r="T50" s="4" t="s">
        <v>34</v>
      </c>
      <c r="U50" s="4">
        <v>41</v>
      </c>
      <c r="V50" s="4">
        <v>0</v>
      </c>
      <c r="W50" s="4">
        <v>0</v>
      </c>
      <c r="X50" s="4" t="s">
        <v>248</v>
      </c>
      <c r="Y50" s="4" t="s">
        <v>40</v>
      </c>
    </row>
    <row r="51" s="4" customFormat="1" spans="1:25">
      <c r="A51" s="4" t="s">
        <v>249</v>
      </c>
      <c r="B51" s="4" t="s">
        <v>26</v>
      </c>
      <c r="C51" s="4" t="s">
        <v>27</v>
      </c>
      <c r="D51" s="4" t="s">
        <v>250</v>
      </c>
      <c r="E51" s="4" t="s">
        <v>251</v>
      </c>
      <c r="F51" s="6">
        <v>44702</v>
      </c>
      <c r="G51" s="6">
        <v>44703</v>
      </c>
      <c r="H51" s="4">
        <v>1</v>
      </c>
      <c r="I51" s="4">
        <v>1</v>
      </c>
      <c r="J51" s="4">
        <v>1</v>
      </c>
      <c r="K51" s="4" t="s">
        <v>30</v>
      </c>
      <c r="L51" s="4">
        <v>59</v>
      </c>
      <c r="M51" s="4">
        <v>59</v>
      </c>
      <c r="N51" s="4" t="s">
        <v>252</v>
      </c>
      <c r="O51" s="4" t="s">
        <v>32</v>
      </c>
      <c r="P51" s="4" t="s">
        <v>33</v>
      </c>
      <c r="Q51" s="4">
        <v>0</v>
      </c>
      <c r="R51" s="7">
        <v>44700</v>
      </c>
      <c r="S51" s="6">
        <v>44704</v>
      </c>
      <c r="T51" s="4" t="s">
        <v>34</v>
      </c>
      <c r="U51" s="4">
        <v>59</v>
      </c>
      <c r="V51" s="4">
        <v>0</v>
      </c>
      <c r="W51" s="4">
        <v>0</v>
      </c>
      <c r="X51" s="4" t="s">
        <v>40</v>
      </c>
      <c r="Y51" s="4" t="s">
        <v>40</v>
      </c>
    </row>
    <row r="52" s="4" customFormat="1" spans="1:25">
      <c r="A52" s="4" t="s">
        <v>253</v>
      </c>
      <c r="B52" s="4" t="s">
        <v>26</v>
      </c>
      <c r="C52" s="4" t="s">
        <v>27</v>
      </c>
      <c r="D52" s="4" t="s">
        <v>123</v>
      </c>
      <c r="E52" s="4" t="s">
        <v>124</v>
      </c>
      <c r="F52" s="6">
        <v>44700</v>
      </c>
      <c r="G52" s="6">
        <v>44701</v>
      </c>
      <c r="H52" s="4">
        <v>1</v>
      </c>
      <c r="I52" s="4">
        <v>1</v>
      </c>
      <c r="J52" s="4">
        <v>1</v>
      </c>
      <c r="K52" s="4" t="s">
        <v>30</v>
      </c>
      <c r="L52" s="4">
        <v>82</v>
      </c>
      <c r="M52" s="4">
        <v>82</v>
      </c>
      <c r="N52" s="4" t="s">
        <v>254</v>
      </c>
      <c r="O52" s="4" t="s">
        <v>32</v>
      </c>
      <c r="P52" s="4" t="s">
        <v>33</v>
      </c>
      <c r="Q52" s="4">
        <v>0</v>
      </c>
      <c r="R52" s="7">
        <v>44700</v>
      </c>
      <c r="S52" s="6">
        <v>44704</v>
      </c>
      <c r="T52" s="4" t="s">
        <v>34</v>
      </c>
      <c r="U52" s="4">
        <v>82</v>
      </c>
      <c r="V52" s="4">
        <v>0</v>
      </c>
      <c r="W52" s="4">
        <v>0</v>
      </c>
      <c r="X52" s="4" t="s">
        <v>255</v>
      </c>
      <c r="Y52" s="4" t="s">
        <v>256</v>
      </c>
    </row>
    <row r="53" s="4" customFormat="1" spans="1:25">
      <c r="A53" s="4" t="s">
        <v>257</v>
      </c>
      <c r="B53" s="4" t="s">
        <v>26</v>
      </c>
      <c r="C53" s="4" t="s">
        <v>27</v>
      </c>
      <c r="D53" s="4" t="s">
        <v>123</v>
      </c>
      <c r="E53" s="4" t="s">
        <v>124</v>
      </c>
      <c r="F53" s="6">
        <v>44700</v>
      </c>
      <c r="G53" s="6">
        <v>44701</v>
      </c>
      <c r="H53" s="4">
        <v>1</v>
      </c>
      <c r="I53" s="4">
        <v>1</v>
      </c>
      <c r="J53" s="4">
        <v>1</v>
      </c>
      <c r="K53" s="4" t="s">
        <v>30</v>
      </c>
      <c r="L53" s="4">
        <v>82</v>
      </c>
      <c r="M53" s="4">
        <v>82</v>
      </c>
      <c r="N53" s="4" t="s">
        <v>258</v>
      </c>
      <c r="O53" s="4" t="s">
        <v>32</v>
      </c>
      <c r="P53" s="4" t="s">
        <v>33</v>
      </c>
      <c r="Q53" s="4">
        <v>0</v>
      </c>
      <c r="R53" s="7">
        <v>44700</v>
      </c>
      <c r="S53" s="6">
        <v>44704</v>
      </c>
      <c r="T53" s="4" t="s">
        <v>34</v>
      </c>
      <c r="U53" s="4">
        <v>82</v>
      </c>
      <c r="V53" s="4">
        <v>0</v>
      </c>
      <c r="W53" s="4">
        <v>0</v>
      </c>
      <c r="X53" s="4" t="s">
        <v>259</v>
      </c>
      <c r="Y53" s="4" t="s">
        <v>260</v>
      </c>
    </row>
    <row r="54" s="4" customFormat="1" spans="1:25">
      <c r="A54" s="4" t="s">
        <v>261</v>
      </c>
      <c r="B54" s="4" t="s">
        <v>26</v>
      </c>
      <c r="C54" s="4" t="s">
        <v>27</v>
      </c>
      <c r="D54" s="4" t="s">
        <v>262</v>
      </c>
      <c r="E54" s="4" t="s">
        <v>263</v>
      </c>
      <c r="F54" s="6">
        <v>44700</v>
      </c>
      <c r="G54" s="6">
        <v>44701</v>
      </c>
      <c r="H54" s="4">
        <v>1</v>
      </c>
      <c r="I54" s="4">
        <v>1</v>
      </c>
      <c r="J54" s="4">
        <v>1</v>
      </c>
      <c r="K54" s="4" t="s">
        <v>30</v>
      </c>
      <c r="L54" s="4">
        <v>21</v>
      </c>
      <c r="M54" s="4">
        <v>21</v>
      </c>
      <c r="N54" s="4" t="s">
        <v>264</v>
      </c>
      <c r="O54" s="4" t="s">
        <v>32</v>
      </c>
      <c r="P54" s="4" t="s">
        <v>33</v>
      </c>
      <c r="Q54" s="4">
        <v>0</v>
      </c>
      <c r="R54" s="7">
        <v>44700</v>
      </c>
      <c r="S54" s="6">
        <v>44704</v>
      </c>
      <c r="T54" s="4" t="s">
        <v>34</v>
      </c>
      <c r="U54" s="4">
        <v>21</v>
      </c>
      <c r="V54" s="4">
        <v>0</v>
      </c>
      <c r="W54" s="4">
        <v>0</v>
      </c>
      <c r="X54" s="4" t="s">
        <v>265</v>
      </c>
      <c r="Y54" s="4" t="s">
        <v>266</v>
      </c>
    </row>
    <row r="55" s="4" customFormat="1" spans="1:25">
      <c r="A55" s="4" t="s">
        <v>267</v>
      </c>
      <c r="B55" s="4" t="s">
        <v>26</v>
      </c>
      <c r="C55" s="4" t="s">
        <v>27</v>
      </c>
      <c r="D55" s="4" t="s">
        <v>123</v>
      </c>
      <c r="E55" s="4" t="s">
        <v>124</v>
      </c>
      <c r="F55" s="6">
        <v>44701</v>
      </c>
      <c r="G55" s="6">
        <v>44703</v>
      </c>
      <c r="H55" s="4">
        <v>1</v>
      </c>
      <c r="I55" s="4">
        <v>2</v>
      </c>
      <c r="J55" s="4">
        <v>2</v>
      </c>
      <c r="K55" s="4" t="s">
        <v>30</v>
      </c>
      <c r="L55" s="4">
        <v>164</v>
      </c>
      <c r="M55" s="4">
        <v>164</v>
      </c>
      <c r="N55" s="4" t="s">
        <v>268</v>
      </c>
      <c r="O55" s="4" t="s">
        <v>32</v>
      </c>
      <c r="P55" s="4" t="s">
        <v>33</v>
      </c>
      <c r="Q55" s="4">
        <v>0</v>
      </c>
      <c r="R55" s="7">
        <v>44700</v>
      </c>
      <c r="S55" s="6">
        <v>44704</v>
      </c>
      <c r="T55" s="4" t="s">
        <v>34</v>
      </c>
      <c r="U55" s="4">
        <v>164</v>
      </c>
      <c r="V55" s="4">
        <v>0</v>
      </c>
      <c r="W55" s="4">
        <v>0</v>
      </c>
      <c r="X55" s="4" t="s">
        <v>269</v>
      </c>
      <c r="Y55" s="4" t="s">
        <v>270</v>
      </c>
    </row>
    <row r="56" s="4" customFormat="1" spans="1:26">
      <c r="A56" s="4" t="s">
        <v>271</v>
      </c>
      <c r="B56" s="4" t="s">
        <v>26</v>
      </c>
      <c r="C56" s="4" t="s">
        <v>27</v>
      </c>
      <c r="D56" s="4" t="s">
        <v>108</v>
      </c>
      <c r="E56" s="4" t="s">
        <v>109</v>
      </c>
      <c r="F56" s="6">
        <v>44701</v>
      </c>
      <c r="G56" s="6">
        <v>44703</v>
      </c>
      <c r="H56" s="4">
        <v>2</v>
      </c>
      <c r="I56" s="4">
        <v>2</v>
      </c>
      <c r="J56" s="4">
        <v>4</v>
      </c>
      <c r="K56" s="4" t="s">
        <v>30</v>
      </c>
      <c r="L56" s="4">
        <v>676</v>
      </c>
      <c r="M56" s="4">
        <v>676</v>
      </c>
      <c r="N56" s="4" t="s">
        <v>272</v>
      </c>
      <c r="O56" s="4" t="s">
        <v>32</v>
      </c>
      <c r="P56" s="4" t="s">
        <v>33</v>
      </c>
      <c r="Q56" s="4">
        <v>0</v>
      </c>
      <c r="R56" s="7">
        <v>44701</v>
      </c>
      <c r="S56" s="6">
        <v>44704</v>
      </c>
      <c r="T56" s="4" t="s">
        <v>34</v>
      </c>
      <c r="U56" s="4">
        <v>676</v>
      </c>
      <c r="V56" s="4">
        <v>0</v>
      </c>
      <c r="W56" s="4">
        <v>0</v>
      </c>
      <c r="X56" s="4" t="s">
        <v>273</v>
      </c>
      <c r="Y56" s="4">
        <v>25521846</v>
      </c>
      <c r="Z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6">
        <v>44702</v>
      </c>
      <c r="G57" s="6">
        <v>44703</v>
      </c>
      <c r="H57" s="4">
        <v>1</v>
      </c>
      <c r="I57" s="4">
        <v>1</v>
      </c>
      <c r="J57" s="4">
        <v>1</v>
      </c>
      <c r="K57" s="4" t="s">
        <v>30</v>
      </c>
      <c r="L57" s="4">
        <v>58</v>
      </c>
      <c r="M57" s="4">
        <v>58</v>
      </c>
      <c r="N57" s="4" t="s">
        <v>278</v>
      </c>
      <c r="O57" s="4" t="s">
        <v>32</v>
      </c>
      <c r="P57" s="4" t="s">
        <v>33</v>
      </c>
      <c r="Q57" s="4">
        <v>0</v>
      </c>
      <c r="R57" s="7">
        <v>44702</v>
      </c>
      <c r="S57" s="6">
        <v>44704</v>
      </c>
      <c r="T57" s="4" t="s">
        <v>34</v>
      </c>
      <c r="U57" s="4">
        <v>58</v>
      </c>
      <c r="V57" s="4">
        <v>0</v>
      </c>
      <c r="W57" s="4">
        <v>0</v>
      </c>
      <c r="X57" s="4" t="s">
        <v>279</v>
      </c>
      <c r="Y57" s="4" t="s">
        <v>40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115</v>
      </c>
      <c r="F58" s="6">
        <v>44702</v>
      </c>
      <c r="G58" s="6">
        <v>44703</v>
      </c>
      <c r="H58" s="4">
        <v>1</v>
      </c>
      <c r="I58" s="4">
        <v>1</v>
      </c>
      <c r="J58" s="4">
        <v>1</v>
      </c>
      <c r="K58" s="4" t="s">
        <v>30</v>
      </c>
      <c r="L58" s="4">
        <v>17</v>
      </c>
      <c r="M58" s="4">
        <v>17</v>
      </c>
      <c r="N58" s="4" t="s">
        <v>282</v>
      </c>
      <c r="O58" s="4" t="s">
        <v>32</v>
      </c>
      <c r="P58" s="4" t="s">
        <v>33</v>
      </c>
      <c r="Q58" s="4">
        <v>0</v>
      </c>
      <c r="R58" s="7">
        <v>44702</v>
      </c>
      <c r="S58" s="6">
        <v>44704</v>
      </c>
      <c r="T58" s="4" t="s">
        <v>34</v>
      </c>
      <c r="U58" s="4">
        <v>17</v>
      </c>
      <c r="V58" s="4">
        <v>0</v>
      </c>
      <c r="W58" s="4">
        <v>0</v>
      </c>
      <c r="X58" s="4" t="s">
        <v>40</v>
      </c>
      <c r="Y58" s="4" t="s">
        <v>40</v>
      </c>
    </row>
    <row r="59" s="4" customFormat="1" spans="1:25">
      <c r="A59" s="4" t="s">
        <v>283</v>
      </c>
      <c r="B59" s="4" t="s">
        <v>26</v>
      </c>
      <c r="C59" s="4" t="s">
        <v>27</v>
      </c>
      <c r="D59" s="4" t="s">
        <v>284</v>
      </c>
      <c r="E59" s="4" t="s">
        <v>285</v>
      </c>
      <c r="F59" s="6">
        <v>44702</v>
      </c>
      <c r="G59" s="6">
        <v>44703</v>
      </c>
      <c r="H59" s="4">
        <v>1</v>
      </c>
      <c r="I59" s="4">
        <v>1</v>
      </c>
      <c r="J59" s="4">
        <v>1</v>
      </c>
      <c r="K59" s="4" t="s">
        <v>30</v>
      </c>
      <c r="L59" s="4">
        <v>43</v>
      </c>
      <c r="M59" s="4">
        <v>43</v>
      </c>
      <c r="N59" s="4" t="s">
        <v>286</v>
      </c>
      <c r="O59" s="4" t="s">
        <v>32</v>
      </c>
      <c r="P59" s="4" t="s">
        <v>33</v>
      </c>
      <c r="Q59" s="4">
        <v>0</v>
      </c>
      <c r="R59" s="7">
        <v>44702</v>
      </c>
      <c r="S59" s="6">
        <v>44704</v>
      </c>
      <c r="T59" s="4" t="s">
        <v>34</v>
      </c>
      <c r="U59" s="4">
        <v>43</v>
      </c>
      <c r="V59" s="4">
        <v>0</v>
      </c>
      <c r="W59" s="4">
        <v>0</v>
      </c>
      <c r="X59" s="4" t="s">
        <v>287</v>
      </c>
      <c r="Y59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2"/>
  <sheetViews>
    <sheetView tabSelected="1" workbookViewId="0">
      <selection activeCell="B63" sqref="B63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288</v>
      </c>
    </row>
    <row r="2" s="4" customFormat="1" hidden="1" spans="1:9">
      <c r="A2" s="5">
        <v>17665287208</v>
      </c>
      <c r="B2" s="6">
        <v>44695</v>
      </c>
      <c r="C2" s="6">
        <v>44700</v>
      </c>
      <c r="D2" s="4">
        <v>595</v>
      </c>
      <c r="E2" s="4" t="str">
        <f>VLOOKUP(A2,HOP!A:L,12,0)</f>
        <v>595.00</v>
      </c>
      <c r="F2" s="4" t="str">
        <f>VLOOKUP(A2,HOP!A:C,3,0)</f>
        <v>2470586</v>
      </c>
      <c r="G2" s="4">
        <f>D2-E2</f>
        <v>0</v>
      </c>
      <c r="H2" s="4" t="str">
        <f>$H$1&amp;F2</f>
        <v>，2470586</v>
      </c>
      <c r="I2" s="4" t="str">
        <f>VLOOKUP(A2,HOP!A:U,21,0)</f>
        <v>直连</v>
      </c>
    </row>
    <row r="3" s="4" customFormat="1" hidden="1" spans="1:9">
      <c r="A3" s="5">
        <v>17680229751</v>
      </c>
      <c r="B3" s="6">
        <v>44700</v>
      </c>
      <c r="C3" s="6">
        <v>44702</v>
      </c>
      <c r="D3" s="4">
        <v>266</v>
      </c>
      <c r="E3" s="4" t="str">
        <f>VLOOKUP(A3,HOP!A:L,12,0)</f>
        <v>266.00</v>
      </c>
      <c r="F3" s="4" t="str">
        <f>VLOOKUP(A3,HOP!A:C,3,0)</f>
        <v>2475044</v>
      </c>
      <c r="G3" s="4">
        <f t="shared" ref="G3:G34" si="0">D3-E3</f>
        <v>0</v>
      </c>
      <c r="H3" s="4" t="str">
        <f t="shared" ref="H3:H34" si="1">$H$1&amp;F3</f>
        <v>，2475044</v>
      </c>
      <c r="I3" s="4" t="str">
        <f>VLOOKUP(A3,HOP!A:U,21,0)</f>
        <v>直连</v>
      </c>
    </row>
    <row r="4" s="4" customFormat="1" hidden="1" spans="1:9">
      <c r="A4" s="5">
        <v>17773326856</v>
      </c>
      <c r="B4" s="6">
        <v>44699</v>
      </c>
      <c r="C4" s="6">
        <v>44702</v>
      </c>
      <c r="D4" s="4">
        <v>339</v>
      </c>
      <c r="E4" s="4" t="str">
        <f>VLOOKUP(A4,HOP!A:L,12,0)</f>
        <v>339.00</v>
      </c>
      <c r="F4" s="4" t="str">
        <f>VLOOKUP(A4,HOP!A:C,3,0)</f>
        <v>2502285</v>
      </c>
      <c r="G4" s="4">
        <f t="shared" si="0"/>
        <v>0</v>
      </c>
      <c r="H4" s="4" t="str">
        <f t="shared" si="1"/>
        <v>，2502285</v>
      </c>
      <c r="I4" s="4" t="str">
        <f>VLOOKUP(A4,HOP!A:U,21,0)</f>
        <v>直采</v>
      </c>
    </row>
    <row r="5" s="4" customFormat="1" hidden="1" spans="1:9">
      <c r="A5" s="5">
        <v>17790015412</v>
      </c>
      <c r="B5" s="6">
        <v>44697</v>
      </c>
      <c r="C5" s="6">
        <v>44700</v>
      </c>
      <c r="D5" s="4">
        <v>114</v>
      </c>
      <c r="E5" s="4" t="str">
        <f>VLOOKUP(A5,HOP!A:L,12,0)</f>
        <v>114.00</v>
      </c>
      <c r="F5" s="4" t="str">
        <f>VLOOKUP(A5,HOP!A:C,3,0)</f>
        <v>2506538</v>
      </c>
      <c r="G5" s="4">
        <f t="shared" si="0"/>
        <v>0</v>
      </c>
      <c r="H5" s="4" t="str">
        <f t="shared" si="1"/>
        <v>，2506538</v>
      </c>
      <c r="I5" s="4" t="str">
        <f>VLOOKUP(A5,HOP!A:U,21,0)</f>
        <v>直连</v>
      </c>
    </row>
    <row r="6" s="4" customFormat="1" spans="1:10">
      <c r="A6" s="5">
        <v>17814408548</v>
      </c>
      <c r="B6" s="6">
        <v>44696</v>
      </c>
      <c r="C6" s="6">
        <v>44697</v>
      </c>
      <c r="D6" s="4">
        <v>42.46</v>
      </c>
      <c r="E6" s="4" t="str">
        <f>VLOOKUP(A6,HOP!A:L,12,0)</f>
        <v>46.00</v>
      </c>
      <c r="F6" s="4" t="str">
        <f>VLOOKUP(A6,HOP!A:C,3,0)</f>
        <v>2515943</v>
      </c>
      <c r="G6" s="4">
        <f t="shared" si="0"/>
        <v>-3.54</v>
      </c>
      <c r="H6" s="4" t="str">
        <f t="shared" si="1"/>
        <v>，2515943</v>
      </c>
      <c r="I6" s="4" t="str">
        <f>VLOOKUP(A6,HOP!A:U,21,0)</f>
        <v>直连</v>
      </c>
      <c r="J6" s="4" t="s">
        <v>289</v>
      </c>
    </row>
    <row r="7" s="4" customFormat="1" hidden="1" spans="1:9">
      <c r="A7" s="5">
        <v>17868991673</v>
      </c>
      <c r="B7" s="6">
        <v>44701</v>
      </c>
      <c r="C7" s="6">
        <v>44702</v>
      </c>
      <c r="D7" s="4">
        <v>85</v>
      </c>
      <c r="E7" s="4" t="str">
        <f>VLOOKUP(A7,HOP!A:L,12,0)</f>
        <v>85.00</v>
      </c>
      <c r="F7" s="4" t="str">
        <f>VLOOKUP(A7,HOP!A:C,3,0)</f>
        <v>2530101</v>
      </c>
      <c r="G7" s="4">
        <f t="shared" si="0"/>
        <v>0</v>
      </c>
      <c r="H7" s="4" t="str">
        <f t="shared" si="1"/>
        <v>，2530101</v>
      </c>
      <c r="I7" s="4" t="str">
        <f>VLOOKUP(A7,HOP!A:U,21,0)</f>
        <v>直连</v>
      </c>
    </row>
    <row r="8" s="4" customFormat="1" hidden="1" spans="1:9">
      <c r="A8" s="5">
        <v>17877515842</v>
      </c>
      <c r="B8" s="6">
        <v>44701</v>
      </c>
      <c r="C8" s="6">
        <v>44703</v>
      </c>
      <c r="D8" s="4">
        <v>156</v>
      </c>
      <c r="E8" s="4" t="str">
        <f>VLOOKUP(A8,HOP!A:L,12,0)</f>
        <v>156.00</v>
      </c>
      <c r="F8" s="4" t="str">
        <f>VLOOKUP(A8,HOP!A:C,3,0)</f>
        <v>2532788</v>
      </c>
      <c r="G8" s="4">
        <f t="shared" si="0"/>
        <v>0</v>
      </c>
      <c r="H8" s="4" t="str">
        <f t="shared" si="1"/>
        <v>，2532788</v>
      </c>
      <c r="I8" s="4" t="str">
        <f>VLOOKUP(A8,HOP!A:U,21,0)</f>
        <v>直采</v>
      </c>
    </row>
    <row r="9" s="4" customFormat="1" hidden="1" spans="1:9">
      <c r="A9" s="5">
        <v>17878380978</v>
      </c>
      <c r="B9" s="6">
        <v>44700</v>
      </c>
      <c r="C9" s="6">
        <v>44702</v>
      </c>
      <c r="D9" s="4">
        <v>549</v>
      </c>
      <c r="E9" s="4" t="str">
        <f>VLOOKUP(A9,HOP!A:L,12,0)</f>
        <v>549.00</v>
      </c>
      <c r="F9" s="4" t="str">
        <f>VLOOKUP(A9,HOP!A:C,3,0)</f>
        <v>2533159</v>
      </c>
      <c r="G9" s="4">
        <f t="shared" si="0"/>
        <v>0</v>
      </c>
      <c r="H9" s="4" t="str">
        <f t="shared" si="1"/>
        <v>，2533159</v>
      </c>
      <c r="I9" s="4" t="str">
        <f>VLOOKUP(A9,HOP!A:U,21,0)</f>
        <v>直连</v>
      </c>
    </row>
    <row r="10" s="4" customFormat="1" hidden="1" spans="1:9">
      <c r="A10" s="5">
        <v>17884303702</v>
      </c>
      <c r="B10" s="6">
        <v>44698</v>
      </c>
      <c r="C10" s="6">
        <v>44699</v>
      </c>
      <c r="D10" s="4">
        <v>107</v>
      </c>
      <c r="E10" s="4" t="str">
        <f>VLOOKUP(A10,HOP!A:L,12,0)</f>
        <v>107.00</v>
      </c>
      <c r="F10" s="4" t="str">
        <f>VLOOKUP(A10,HOP!A:C,3,0)</f>
        <v>2534867</v>
      </c>
      <c r="G10" s="4">
        <f t="shared" si="0"/>
        <v>0</v>
      </c>
      <c r="H10" s="4" t="str">
        <f t="shared" si="1"/>
        <v>，2534867</v>
      </c>
      <c r="I10" s="4" t="str">
        <f>VLOOKUP(A10,HOP!A:U,21,0)</f>
        <v>直连</v>
      </c>
    </row>
    <row r="11" s="4" customFormat="1" hidden="1" spans="1:9">
      <c r="A11" s="5">
        <v>17889450139</v>
      </c>
      <c r="B11" s="6">
        <v>44702</v>
      </c>
      <c r="C11" s="6">
        <v>44703</v>
      </c>
      <c r="D11" s="4">
        <v>52</v>
      </c>
      <c r="E11" s="4" t="str">
        <f>VLOOKUP(A11,HOP!A:L,12,0)</f>
        <v>52.00</v>
      </c>
      <c r="F11" s="4" t="str">
        <f>VLOOKUP(A11,HOP!A:C,3,0)</f>
        <v>2535908</v>
      </c>
      <c r="G11" s="4">
        <f t="shared" si="0"/>
        <v>0</v>
      </c>
      <c r="H11" s="4" t="str">
        <f t="shared" si="1"/>
        <v>，2535908</v>
      </c>
      <c r="I11" s="4" t="str">
        <f>VLOOKUP(A11,HOP!A:U,21,0)</f>
        <v>直连</v>
      </c>
    </row>
    <row r="12" s="4" customFormat="1" hidden="1" spans="1:9">
      <c r="A12" s="5">
        <v>17889674011</v>
      </c>
      <c r="B12" s="6">
        <v>44696</v>
      </c>
      <c r="C12" s="6">
        <v>44697</v>
      </c>
      <c r="D12" s="4">
        <v>79</v>
      </c>
      <c r="E12" s="4" t="str">
        <f>VLOOKUP(A12,HOP!A:L,12,0)</f>
        <v>79.00</v>
      </c>
      <c r="F12" s="4" t="str">
        <f>VLOOKUP(A12,HOP!A:C,3,0)</f>
        <v>2536007</v>
      </c>
      <c r="G12" s="4">
        <f t="shared" si="0"/>
        <v>0</v>
      </c>
      <c r="H12" s="4" t="str">
        <f t="shared" si="1"/>
        <v>，2536007</v>
      </c>
      <c r="I12" s="4" t="str">
        <f>VLOOKUP(A12,HOP!A:U,21,0)</f>
        <v>直连</v>
      </c>
    </row>
    <row r="13" s="4" customFormat="1" hidden="1" spans="1:9">
      <c r="A13" s="5">
        <v>17889959832</v>
      </c>
      <c r="B13" s="6">
        <v>44693</v>
      </c>
      <c r="C13" s="6">
        <v>44697</v>
      </c>
      <c r="D13" s="4">
        <v>369</v>
      </c>
      <c r="E13" s="4" t="str">
        <f>VLOOKUP(A13,HOP!A:L,12,0)</f>
        <v>369.00</v>
      </c>
      <c r="F13" s="4" t="str">
        <f>VLOOKUP(A13,HOP!A:C,3,0)</f>
        <v>2536326</v>
      </c>
      <c r="G13" s="4">
        <f t="shared" si="0"/>
        <v>0</v>
      </c>
      <c r="H13" s="4" t="str">
        <f t="shared" si="1"/>
        <v>，2536326</v>
      </c>
      <c r="I13" s="4" t="str">
        <f>VLOOKUP(A13,HOP!A:U,21,0)</f>
        <v>直连</v>
      </c>
    </row>
    <row r="14" s="4" customFormat="1" hidden="1" spans="1:9">
      <c r="A14" s="5">
        <v>17884330911</v>
      </c>
      <c r="B14" s="6">
        <v>44695</v>
      </c>
      <c r="C14" s="6">
        <v>44698</v>
      </c>
      <c r="D14" s="4">
        <v>0</v>
      </c>
      <c r="E14" s="4" t="str">
        <f>VLOOKUP(A14,HOP!A:L,12,0)</f>
        <v>0.00</v>
      </c>
      <c r="F14" s="4" t="str">
        <f>VLOOKUP(A14,HOP!A:C,3,0)</f>
        <v>2534898</v>
      </c>
      <c r="G14" s="4">
        <f t="shared" si="0"/>
        <v>0</v>
      </c>
      <c r="H14" s="4" t="str">
        <f t="shared" si="1"/>
        <v>，2534898</v>
      </c>
      <c r="I14" s="4" t="str">
        <f>VLOOKUP(A14,HOP!A:U,21,0)</f>
        <v>直连</v>
      </c>
    </row>
    <row r="15" s="4" customFormat="1" hidden="1" spans="1:9">
      <c r="A15" s="5">
        <v>17908116927</v>
      </c>
      <c r="B15" s="6">
        <v>44697</v>
      </c>
      <c r="C15" s="6">
        <v>44700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17909481886</v>
      </c>
      <c r="B16" s="6">
        <v>44696</v>
      </c>
      <c r="C16" s="6">
        <v>44698</v>
      </c>
      <c r="D16" s="4">
        <v>328</v>
      </c>
      <c r="E16" s="4" t="str">
        <f>VLOOKUP(A16,HOP!A:L,12,0)</f>
        <v>328.00</v>
      </c>
      <c r="F16" s="4" t="str">
        <f>VLOOKUP(A16,HOP!A:C,3,0)</f>
        <v>2543966</v>
      </c>
      <c r="G16" s="4">
        <f t="shared" si="0"/>
        <v>0</v>
      </c>
      <c r="H16" s="4" t="str">
        <f t="shared" si="1"/>
        <v>，2543966</v>
      </c>
      <c r="I16" s="4" t="str">
        <f>VLOOKUP(A16,HOP!A:U,21,0)</f>
        <v>直采</v>
      </c>
    </row>
    <row r="17" s="4" customFormat="1" hidden="1" spans="1:9">
      <c r="A17" s="5">
        <v>17912923535</v>
      </c>
      <c r="B17" s="6">
        <v>44700</v>
      </c>
      <c r="C17" s="6">
        <v>44701</v>
      </c>
      <c r="D17" s="4">
        <v>45</v>
      </c>
      <c r="E17" s="4" t="str">
        <f>VLOOKUP(A17,HOP!A:L,12,0)</f>
        <v>45.00</v>
      </c>
      <c r="F17" s="4" t="str">
        <f>VLOOKUP(A17,HOP!A:C,3,0)</f>
        <v>2544619</v>
      </c>
      <c r="G17" s="4">
        <f t="shared" si="0"/>
        <v>0</v>
      </c>
      <c r="H17" s="4" t="str">
        <f t="shared" si="1"/>
        <v>，2544619</v>
      </c>
      <c r="I17" s="4" t="str">
        <f>VLOOKUP(A17,HOP!A:U,21,0)</f>
        <v>直连</v>
      </c>
    </row>
    <row r="18" s="4" customFormat="1" hidden="1" spans="1:9">
      <c r="A18" s="5">
        <v>17913942669</v>
      </c>
      <c r="B18" s="6">
        <v>44691</v>
      </c>
      <c r="C18" s="6">
        <v>44698</v>
      </c>
      <c r="D18" s="4">
        <v>1603</v>
      </c>
      <c r="E18" s="4" t="str">
        <f>VLOOKUP(A18,HOP!A:L,12,0)</f>
        <v>1603.00</v>
      </c>
      <c r="F18" s="4" t="str">
        <f>VLOOKUP(A18,HOP!A:C,3,0)</f>
        <v>2545193</v>
      </c>
      <c r="G18" s="4">
        <f t="shared" si="0"/>
        <v>0</v>
      </c>
      <c r="H18" s="4" t="str">
        <f t="shared" si="1"/>
        <v>，2545193</v>
      </c>
      <c r="I18" s="4" t="str">
        <f>VLOOKUP(A18,HOP!A:U,21,0)</f>
        <v>直连</v>
      </c>
    </row>
    <row r="19" s="4" customFormat="1" hidden="1" spans="1:9">
      <c r="A19" s="5">
        <v>17914220241</v>
      </c>
      <c r="B19" s="6">
        <v>44694</v>
      </c>
      <c r="C19" s="6">
        <v>44697</v>
      </c>
      <c r="D19" s="4">
        <v>246</v>
      </c>
      <c r="E19" s="4" t="str">
        <f>VLOOKUP(A19,HOP!A:L,12,0)</f>
        <v>246.00</v>
      </c>
      <c r="F19" s="4" t="str">
        <f>VLOOKUP(A19,HOP!A:C,3,0)</f>
        <v>2545316</v>
      </c>
      <c r="G19" s="4">
        <f t="shared" si="0"/>
        <v>0</v>
      </c>
      <c r="H19" s="4" t="str">
        <f t="shared" si="1"/>
        <v>，2545316</v>
      </c>
      <c r="I19" s="4" t="str">
        <f>VLOOKUP(A19,HOP!A:U,21,0)</f>
        <v>直采</v>
      </c>
    </row>
    <row r="20" s="4" customFormat="1" hidden="1" spans="1:9">
      <c r="A20" s="5">
        <v>17918890312</v>
      </c>
      <c r="B20" s="6">
        <v>44695</v>
      </c>
      <c r="C20" s="6">
        <v>44697</v>
      </c>
      <c r="D20" s="4">
        <v>324</v>
      </c>
      <c r="E20" s="4" t="str">
        <f>VLOOKUP(A20,HOP!A:L,12,0)</f>
        <v>324.00</v>
      </c>
      <c r="F20" s="4" t="str">
        <f>VLOOKUP(A20,HOP!A:C,3,0)</f>
        <v>2546608</v>
      </c>
      <c r="G20" s="4">
        <f t="shared" si="0"/>
        <v>0</v>
      </c>
      <c r="H20" s="4" t="str">
        <f t="shared" si="1"/>
        <v>，2546608</v>
      </c>
      <c r="I20" s="4" t="str">
        <f>VLOOKUP(A20,HOP!A:U,21,0)</f>
        <v>直采</v>
      </c>
    </row>
    <row r="21" s="4" customFormat="1" hidden="1" spans="1:9">
      <c r="A21" s="5">
        <v>17919233501</v>
      </c>
      <c r="B21" s="6">
        <v>44699</v>
      </c>
      <c r="C21" s="6">
        <v>44700</v>
      </c>
      <c r="D21" s="4">
        <v>58</v>
      </c>
      <c r="E21" s="4" t="str">
        <f>VLOOKUP(A21,HOP!A:L,12,0)</f>
        <v>58.00</v>
      </c>
      <c r="F21" s="4" t="str">
        <f>VLOOKUP(A21,HOP!A:C,3,0)</f>
        <v>2546753</v>
      </c>
      <c r="G21" s="4">
        <f t="shared" si="0"/>
        <v>0</v>
      </c>
      <c r="H21" s="4" t="str">
        <f t="shared" si="1"/>
        <v>，2546753</v>
      </c>
      <c r="I21" s="4" t="str">
        <f>VLOOKUP(A21,HOP!A:U,21,0)</f>
        <v>直连</v>
      </c>
    </row>
    <row r="22" s="4" customFormat="1" hidden="1" spans="1:9">
      <c r="A22" s="5">
        <v>17919724047</v>
      </c>
      <c r="B22" s="6">
        <v>44700</v>
      </c>
      <c r="C22" s="6">
        <v>44703</v>
      </c>
      <c r="D22" s="4">
        <v>528</v>
      </c>
      <c r="E22" s="4" t="str">
        <f>VLOOKUP(A22,HOP!A:L,12,0)</f>
        <v>528.00</v>
      </c>
      <c r="F22" s="4" t="str">
        <f>VLOOKUP(A22,HOP!A:C,3,0)</f>
        <v>2546997</v>
      </c>
      <c r="G22" s="4">
        <f t="shared" si="0"/>
        <v>0</v>
      </c>
      <c r="H22" s="4" t="str">
        <f t="shared" si="1"/>
        <v>，2546997</v>
      </c>
      <c r="I22" s="4" t="str">
        <f>VLOOKUP(A22,HOP!A:U,21,0)</f>
        <v>直采</v>
      </c>
    </row>
    <row r="23" s="4" customFormat="1" hidden="1" spans="1:9">
      <c r="A23" s="5">
        <v>17920607753</v>
      </c>
      <c r="B23" s="6">
        <v>44698</v>
      </c>
      <c r="C23" s="6">
        <v>44700</v>
      </c>
      <c r="D23" s="4">
        <v>265</v>
      </c>
      <c r="E23" s="4" t="str">
        <f>VLOOKUP(A23,HOP!A:L,12,0)</f>
        <v>265.00</v>
      </c>
      <c r="F23" s="4" t="str">
        <f>VLOOKUP(A23,HOP!A:C,3,0)</f>
        <v>2547291</v>
      </c>
      <c r="G23" s="4">
        <f t="shared" si="0"/>
        <v>0</v>
      </c>
      <c r="H23" s="4" t="str">
        <f t="shared" si="1"/>
        <v>，2547291</v>
      </c>
      <c r="I23" s="4" t="str">
        <f>VLOOKUP(A23,HOP!A:U,21,0)</f>
        <v>直连</v>
      </c>
    </row>
    <row r="24" s="4" customFormat="1" hidden="1" spans="1:9">
      <c r="A24" s="5">
        <v>17920900577</v>
      </c>
      <c r="B24" s="6">
        <v>44702</v>
      </c>
      <c r="C24" s="6">
        <v>44703</v>
      </c>
      <c r="D24" s="4">
        <v>104</v>
      </c>
      <c r="E24" s="4" t="str">
        <f>VLOOKUP(A24,HOP!A:L,12,0)</f>
        <v>104.00</v>
      </c>
      <c r="F24" s="4" t="str">
        <f>VLOOKUP(A24,HOP!A:C,3,0)</f>
        <v>2547374</v>
      </c>
      <c r="G24" s="4">
        <f t="shared" si="0"/>
        <v>0</v>
      </c>
      <c r="H24" s="4" t="str">
        <f t="shared" si="1"/>
        <v>，2547374</v>
      </c>
      <c r="I24" s="4" t="str">
        <f>VLOOKUP(A24,HOP!A:U,21,0)</f>
        <v>直连</v>
      </c>
    </row>
    <row r="25" s="4" customFormat="1" hidden="1" spans="1:9">
      <c r="A25" s="5">
        <v>17924178748</v>
      </c>
      <c r="B25" s="6">
        <v>44697</v>
      </c>
      <c r="C25" s="6">
        <v>44698</v>
      </c>
      <c r="D25" s="4">
        <v>38</v>
      </c>
      <c r="E25" s="4" t="str">
        <f>VLOOKUP(A25,HOP!A:L,12,0)</f>
        <v>38.00</v>
      </c>
      <c r="F25" s="4" t="str">
        <f>VLOOKUP(A25,HOP!A:C,3,0)</f>
        <v>2547848</v>
      </c>
      <c r="G25" s="4">
        <f t="shared" si="0"/>
        <v>0</v>
      </c>
      <c r="H25" s="4" t="str">
        <f t="shared" si="1"/>
        <v>，2547848</v>
      </c>
      <c r="I25" s="4" t="str">
        <f>VLOOKUP(A25,HOP!A:U,21,0)</f>
        <v>直连</v>
      </c>
    </row>
    <row r="26" s="4" customFormat="1" hidden="1" spans="1:9">
      <c r="A26" s="5">
        <v>17927477448</v>
      </c>
      <c r="B26" s="6">
        <v>44695</v>
      </c>
      <c r="C26" s="6">
        <v>44697</v>
      </c>
      <c r="D26" s="4">
        <v>164</v>
      </c>
      <c r="E26" s="4" t="str">
        <f>VLOOKUP(A26,HOP!A:L,12,0)</f>
        <v>164.00</v>
      </c>
      <c r="F26" s="4" t="str">
        <f>VLOOKUP(A26,HOP!A:C,3,0)</f>
        <v>2549261</v>
      </c>
      <c r="G26" s="4">
        <f t="shared" si="0"/>
        <v>0</v>
      </c>
      <c r="H26" s="4" t="str">
        <f t="shared" si="1"/>
        <v>，2549261</v>
      </c>
      <c r="I26" s="4" t="str">
        <f>VLOOKUP(A26,HOP!A:U,21,0)</f>
        <v>直采</v>
      </c>
    </row>
    <row r="27" s="4" customFormat="1" hidden="1" spans="1:9">
      <c r="A27" s="5">
        <v>17927853347</v>
      </c>
      <c r="B27" s="6">
        <v>44696</v>
      </c>
      <c r="C27" s="6">
        <v>44697</v>
      </c>
      <c r="D27" s="4">
        <v>21</v>
      </c>
      <c r="E27" s="4" t="str">
        <f>VLOOKUP(A27,HOP!A:L,12,0)</f>
        <v>21.00</v>
      </c>
      <c r="F27" s="4" t="str">
        <f>VLOOKUP(A27,HOP!A:C,3,0)</f>
        <v>2549549</v>
      </c>
      <c r="G27" s="4">
        <f t="shared" si="0"/>
        <v>0</v>
      </c>
      <c r="H27" s="4" t="str">
        <f t="shared" si="1"/>
        <v>，2549549</v>
      </c>
      <c r="I27" s="4" t="str">
        <f>VLOOKUP(A27,HOP!A:U,21,0)</f>
        <v>直连</v>
      </c>
    </row>
    <row r="28" s="4" customFormat="1" hidden="1" spans="1:9">
      <c r="A28" s="5">
        <v>17933133787</v>
      </c>
      <c r="B28" s="6">
        <v>44696</v>
      </c>
      <c r="C28" s="6">
        <v>44697</v>
      </c>
      <c r="D28" s="4">
        <v>34</v>
      </c>
      <c r="E28" s="4" t="str">
        <f>VLOOKUP(A28,HOP!A:L,12,0)</f>
        <v>34.00</v>
      </c>
      <c r="F28" s="4" t="str">
        <f>VLOOKUP(A28,HOP!A:C,3,0)</f>
        <v>2551206</v>
      </c>
      <c r="G28" s="4">
        <f t="shared" si="0"/>
        <v>0</v>
      </c>
      <c r="H28" s="4" t="str">
        <f t="shared" si="1"/>
        <v>，2551206</v>
      </c>
      <c r="I28" s="4" t="str">
        <f>VLOOKUP(A28,HOP!A:U,21,0)</f>
        <v>直连</v>
      </c>
    </row>
    <row r="29" s="4" customFormat="1" hidden="1" spans="1:9">
      <c r="A29" s="5">
        <v>17933155986</v>
      </c>
      <c r="B29" s="6">
        <v>44696</v>
      </c>
      <c r="C29" s="6">
        <v>44697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17935183854</v>
      </c>
      <c r="B30" s="6">
        <v>44699</v>
      </c>
      <c r="C30" s="6">
        <v>44700</v>
      </c>
      <c r="D30" s="4">
        <v>0</v>
      </c>
      <c r="E30" s="4" t="str">
        <f>VLOOKUP(A30,HOP!A:L,12,0)</f>
        <v>0.00</v>
      </c>
      <c r="F30" s="4" t="str">
        <f>VLOOKUP(A30,HOP!A:C,3,0)</f>
        <v>2551362</v>
      </c>
      <c r="G30" s="4">
        <f t="shared" si="0"/>
        <v>0</v>
      </c>
      <c r="H30" s="4" t="str">
        <f t="shared" si="1"/>
        <v>，2551362</v>
      </c>
      <c r="I30" s="4" t="str">
        <f>VLOOKUP(A30,HOP!A:U,21,0)</f>
        <v>直连</v>
      </c>
    </row>
    <row r="31" s="4" customFormat="1" hidden="1" spans="1:9">
      <c r="A31" s="5">
        <v>17935304829</v>
      </c>
      <c r="B31" s="6">
        <v>44697</v>
      </c>
      <c r="C31" s="6">
        <v>44698</v>
      </c>
      <c r="D31" s="4">
        <v>48</v>
      </c>
      <c r="E31" s="4" t="str">
        <f>VLOOKUP(A31,HOP!A:L,12,0)</f>
        <v>48.00</v>
      </c>
      <c r="F31" s="4" t="str">
        <f>VLOOKUP(A31,HOP!A:C,3,0)</f>
        <v>2551382</v>
      </c>
      <c r="G31" s="4">
        <f t="shared" si="0"/>
        <v>0</v>
      </c>
      <c r="H31" s="4" t="str">
        <f t="shared" si="1"/>
        <v>，2551382</v>
      </c>
      <c r="I31" s="4" t="str">
        <f>VLOOKUP(A31,HOP!A:U,21,0)</f>
        <v>直连</v>
      </c>
    </row>
    <row r="32" s="4" customFormat="1" hidden="1" spans="1:9">
      <c r="A32" s="5">
        <v>17935521513</v>
      </c>
      <c r="B32" s="6">
        <v>44695</v>
      </c>
      <c r="C32" s="6">
        <v>44697</v>
      </c>
      <c r="D32" s="4">
        <v>108</v>
      </c>
      <c r="E32" s="4" t="str">
        <f>VLOOKUP(A32,HOP!A:L,12,0)</f>
        <v>108.00</v>
      </c>
      <c r="F32" s="4" t="str">
        <f>VLOOKUP(A32,HOP!A:C,3,0)</f>
        <v>2551461</v>
      </c>
      <c r="G32" s="4">
        <f t="shared" si="0"/>
        <v>0</v>
      </c>
      <c r="H32" s="4" t="str">
        <f t="shared" si="1"/>
        <v>，2551461</v>
      </c>
      <c r="I32" s="4" t="str">
        <f>VLOOKUP(A32,HOP!A:U,21,0)</f>
        <v>直连</v>
      </c>
    </row>
    <row r="33" s="4" customFormat="1" hidden="1" spans="1:9">
      <c r="A33" s="5">
        <v>17936279065</v>
      </c>
      <c r="B33" s="6">
        <v>44699</v>
      </c>
      <c r="C33" s="6">
        <v>44701</v>
      </c>
      <c r="D33" s="4">
        <v>432</v>
      </c>
      <c r="E33" s="4" t="str">
        <f>VLOOKUP(A33,HOP!A:L,12,0)</f>
        <v>432.00</v>
      </c>
      <c r="F33" s="4" t="str">
        <f>VLOOKUP(A33,HOP!A:C,3,0)</f>
        <v>2551748</v>
      </c>
      <c r="G33" s="4">
        <f t="shared" si="0"/>
        <v>0</v>
      </c>
      <c r="H33" s="4" t="str">
        <f t="shared" si="1"/>
        <v>，2551748</v>
      </c>
      <c r="I33" s="4" t="str">
        <f>VLOOKUP(A33,HOP!A:U,21,0)</f>
        <v>直采</v>
      </c>
    </row>
    <row r="34" s="4" customFormat="1" hidden="1" spans="1:9">
      <c r="A34" s="5">
        <v>17940044828</v>
      </c>
      <c r="B34" s="6">
        <v>44699</v>
      </c>
      <c r="C34" s="6">
        <v>44701</v>
      </c>
      <c r="D34" s="4">
        <v>131</v>
      </c>
      <c r="E34" s="4" t="str">
        <f>VLOOKUP(A34,HOP!A:L,12,0)</f>
        <v>131.00</v>
      </c>
      <c r="F34" s="4" t="str">
        <f>VLOOKUP(A34,HOP!A:C,3,0)</f>
        <v>2552635</v>
      </c>
      <c r="G34" s="4">
        <f t="shared" si="0"/>
        <v>0</v>
      </c>
      <c r="H34" s="4" t="str">
        <f t="shared" si="1"/>
        <v>，2552635</v>
      </c>
      <c r="I34" s="4" t="str">
        <f>VLOOKUP(A34,HOP!A:U,21,0)</f>
        <v>直连</v>
      </c>
    </row>
    <row r="35" s="4" customFormat="1" hidden="1" spans="1:9">
      <c r="A35" s="5">
        <v>17940482612</v>
      </c>
      <c r="B35" s="6">
        <v>44697</v>
      </c>
      <c r="C35" s="6">
        <v>44698</v>
      </c>
      <c r="D35" s="4">
        <v>15</v>
      </c>
      <c r="E35" s="4" t="str">
        <f>VLOOKUP(A35,HOP!A:L,12,0)</f>
        <v>15.00</v>
      </c>
      <c r="F35" s="4" t="str">
        <f>VLOOKUP(A35,HOP!A:C,3,0)</f>
        <v>2552856</v>
      </c>
      <c r="G35" s="4">
        <f t="shared" ref="G35:G53" si="2">D35-E35</f>
        <v>0</v>
      </c>
      <c r="H35" s="4" t="str">
        <f t="shared" ref="H35:H53" si="3">$H$1&amp;F35</f>
        <v>，2552856</v>
      </c>
      <c r="I35" s="4" t="str">
        <f>VLOOKUP(A35,HOP!A:U,21,0)</f>
        <v>直连</v>
      </c>
    </row>
    <row r="36" s="4" customFormat="1" hidden="1" spans="1:9">
      <c r="A36" s="5">
        <v>17941654563</v>
      </c>
      <c r="B36" s="6">
        <v>44697</v>
      </c>
      <c r="C36" s="6">
        <v>44698</v>
      </c>
      <c r="D36" s="4">
        <v>31</v>
      </c>
      <c r="E36" s="4" t="str">
        <f>VLOOKUP(A36,HOP!A:L,12,0)</f>
        <v>31.00</v>
      </c>
      <c r="F36" s="4" t="str">
        <f>VLOOKUP(A36,HOP!A:C,3,0)</f>
        <v>2553157</v>
      </c>
      <c r="G36" s="4">
        <f t="shared" si="2"/>
        <v>0</v>
      </c>
      <c r="H36" s="4" t="str">
        <f t="shared" si="3"/>
        <v>，2553157</v>
      </c>
      <c r="I36" s="4" t="str">
        <f>VLOOKUP(A36,HOP!A:U,21,0)</f>
        <v>直连</v>
      </c>
    </row>
    <row r="37" s="4" customFormat="1" hidden="1" spans="1:9">
      <c r="A37" s="5">
        <v>17941805533</v>
      </c>
      <c r="B37" s="6">
        <v>44697</v>
      </c>
      <c r="C37" s="6">
        <v>44698</v>
      </c>
      <c r="D37" s="4">
        <v>39</v>
      </c>
      <c r="E37" s="4" t="str">
        <f>VLOOKUP(A37,HOP!A:L,12,0)</f>
        <v>39.00</v>
      </c>
      <c r="F37" s="4" t="str">
        <f>VLOOKUP(A37,HOP!A:C,3,0)</f>
        <v>2553239</v>
      </c>
      <c r="G37" s="4">
        <f t="shared" si="2"/>
        <v>0</v>
      </c>
      <c r="H37" s="4" t="str">
        <f t="shared" si="3"/>
        <v>，2553239</v>
      </c>
      <c r="I37" s="4" t="str">
        <f>VLOOKUP(A37,HOP!A:U,21,0)</f>
        <v>直连</v>
      </c>
    </row>
    <row r="38" s="4" customFormat="1" hidden="1" spans="1:9">
      <c r="A38" s="5">
        <v>17943947075</v>
      </c>
      <c r="B38" s="6">
        <v>44698</v>
      </c>
      <c r="C38" s="6">
        <v>44700</v>
      </c>
      <c r="D38" s="4">
        <v>210</v>
      </c>
      <c r="E38" s="4" t="str">
        <f>VLOOKUP(A38,HOP!A:L,12,0)</f>
        <v>210.00</v>
      </c>
      <c r="F38" s="4" t="str">
        <f>VLOOKUP(A38,HOP!A:C,3,0)</f>
        <v>2553366</v>
      </c>
      <c r="G38" s="4">
        <f t="shared" si="2"/>
        <v>0</v>
      </c>
      <c r="H38" s="4" t="str">
        <f t="shared" si="3"/>
        <v>，2553366</v>
      </c>
      <c r="I38" s="4" t="str">
        <f>VLOOKUP(A38,HOP!A:U,21,0)</f>
        <v>直连</v>
      </c>
    </row>
    <row r="39" s="4" customFormat="1" hidden="1" spans="1:9">
      <c r="A39" s="5">
        <v>17944622672</v>
      </c>
      <c r="B39" s="6">
        <v>44697</v>
      </c>
      <c r="C39" s="6">
        <v>44698</v>
      </c>
      <c r="D39" s="4">
        <v>110</v>
      </c>
      <c r="E39" s="4" t="str">
        <f>VLOOKUP(A39,HOP!A:L,12,0)</f>
        <v>110.00</v>
      </c>
      <c r="F39" s="4" t="str">
        <f>VLOOKUP(A39,HOP!A:C,3,0)</f>
        <v>2553494</v>
      </c>
      <c r="G39" s="4">
        <f t="shared" si="2"/>
        <v>0</v>
      </c>
      <c r="H39" s="4" t="str">
        <f t="shared" si="3"/>
        <v>，2553494</v>
      </c>
      <c r="I39" s="4" t="str">
        <f>VLOOKUP(A39,HOP!A:U,21,0)</f>
        <v>直连</v>
      </c>
    </row>
    <row r="40" s="4" customFormat="1" hidden="1" spans="1:9">
      <c r="A40" s="5">
        <v>17945541399</v>
      </c>
      <c r="B40" s="6">
        <v>44702</v>
      </c>
      <c r="C40" s="6">
        <v>44703</v>
      </c>
      <c r="D40" s="4">
        <v>80</v>
      </c>
      <c r="E40" s="4" t="str">
        <f>VLOOKUP(A40,HOP!A:L,12,0)</f>
        <v>80.00</v>
      </c>
      <c r="F40" s="4" t="str">
        <f>VLOOKUP(A40,HOP!A:C,3,0)</f>
        <v>2553813</v>
      </c>
      <c r="G40" s="4">
        <f t="shared" si="2"/>
        <v>0</v>
      </c>
      <c r="H40" s="4" t="str">
        <f t="shared" si="3"/>
        <v>，2553813</v>
      </c>
      <c r="I40" s="4" t="str">
        <f>VLOOKUP(A40,HOP!A:U,21,0)</f>
        <v>直连</v>
      </c>
    </row>
    <row r="41" s="4" customFormat="1" hidden="1" spans="1:9">
      <c r="A41" s="5">
        <v>17946144237</v>
      </c>
      <c r="B41" s="6">
        <v>44699</v>
      </c>
      <c r="C41" s="6">
        <v>44700</v>
      </c>
      <c r="D41" s="4">
        <v>44</v>
      </c>
      <c r="E41" s="4" t="str">
        <f>VLOOKUP(A41,HOP!A:L,12,0)</f>
        <v>44.00</v>
      </c>
      <c r="F41" s="4" t="str">
        <f>VLOOKUP(A41,HOP!A:C,3,0)</f>
        <v>2554089</v>
      </c>
      <c r="G41" s="4">
        <f t="shared" si="2"/>
        <v>0</v>
      </c>
      <c r="H41" s="4" t="str">
        <f t="shared" si="3"/>
        <v>，2554089</v>
      </c>
      <c r="I41" s="4" t="str">
        <f>VLOOKUP(A41,HOP!A:U,21,0)</f>
        <v>直连</v>
      </c>
    </row>
    <row r="42" s="4" customFormat="1" hidden="1" spans="1:9">
      <c r="A42" s="5">
        <v>17949779105</v>
      </c>
      <c r="B42" s="6">
        <v>44699</v>
      </c>
      <c r="C42" s="6">
        <v>44700</v>
      </c>
      <c r="D42" s="4">
        <v>33</v>
      </c>
      <c r="E42" s="4" t="str">
        <f>VLOOKUP(A42,HOP!A:L,12,0)</f>
        <v>33.00</v>
      </c>
      <c r="F42" s="4" t="str">
        <f>VLOOKUP(A42,HOP!A:C,3,0)</f>
        <v>2554758</v>
      </c>
      <c r="G42" s="4">
        <f t="shared" si="2"/>
        <v>0</v>
      </c>
      <c r="H42" s="4" t="str">
        <f t="shared" si="3"/>
        <v>，2554758</v>
      </c>
      <c r="I42" s="4" t="str">
        <f>VLOOKUP(A42,HOP!A:U,21,0)</f>
        <v>直连</v>
      </c>
    </row>
    <row r="43" s="4" customFormat="1" hidden="1" spans="1:9">
      <c r="A43" s="5">
        <v>17950138886</v>
      </c>
      <c r="B43" s="6">
        <v>44699</v>
      </c>
      <c r="C43" s="6">
        <v>44700</v>
      </c>
      <c r="D43" s="4">
        <v>300</v>
      </c>
      <c r="E43" s="4" t="str">
        <f>VLOOKUP(A43,HOP!A:L,12,0)</f>
        <v>300.00</v>
      </c>
      <c r="F43" s="4" t="str">
        <f>VLOOKUP(A43,HOP!A:C,3,0)</f>
        <v>2555058</v>
      </c>
      <c r="G43" s="4">
        <f t="shared" si="2"/>
        <v>0</v>
      </c>
      <c r="H43" s="4" t="str">
        <f t="shared" si="3"/>
        <v>，2555058</v>
      </c>
      <c r="I43" s="4" t="str">
        <f>VLOOKUP(A43,HOP!A:U,21,0)</f>
        <v>直连</v>
      </c>
    </row>
    <row r="44" s="4" customFormat="1" hidden="1" spans="1:9">
      <c r="A44" s="5">
        <v>17953650064</v>
      </c>
      <c r="B44" s="6">
        <v>44700</v>
      </c>
      <c r="C44" s="6">
        <v>44701</v>
      </c>
      <c r="D44" s="4">
        <v>41</v>
      </c>
      <c r="E44" s="4" t="str">
        <f>VLOOKUP(A44,HOP!A:L,12,0)</f>
        <v>41.00</v>
      </c>
      <c r="F44" s="4" t="str">
        <f>VLOOKUP(A44,HOP!A:C,3,0)</f>
        <v>2555699</v>
      </c>
      <c r="G44" s="4">
        <f t="shared" si="2"/>
        <v>0</v>
      </c>
      <c r="H44" s="4" t="str">
        <f t="shared" si="3"/>
        <v>，2555699</v>
      </c>
      <c r="I44" s="4" t="str">
        <f>VLOOKUP(A44,HOP!A:U,21,0)</f>
        <v>直连</v>
      </c>
    </row>
    <row r="45" s="4" customFormat="1" hidden="1" spans="1:9">
      <c r="A45" s="5">
        <v>17953728867</v>
      </c>
      <c r="B45" s="6">
        <v>44702</v>
      </c>
      <c r="C45" s="6">
        <v>44703</v>
      </c>
      <c r="D45" s="4">
        <v>59</v>
      </c>
      <c r="E45" s="4" t="str">
        <f>VLOOKUP(A45,HOP!A:L,12,0)</f>
        <v>59.00</v>
      </c>
      <c r="F45" s="4" t="str">
        <f>VLOOKUP(A45,HOP!A:C,3,0)</f>
        <v>2555742</v>
      </c>
      <c r="G45" s="4">
        <f t="shared" si="2"/>
        <v>0</v>
      </c>
      <c r="H45" s="4" t="str">
        <f t="shared" si="3"/>
        <v>，2555742</v>
      </c>
      <c r="I45" s="4" t="str">
        <f>VLOOKUP(A45,HOP!A:U,21,0)</f>
        <v>直连</v>
      </c>
    </row>
    <row r="46" s="4" customFormat="1" hidden="1" spans="1:9">
      <c r="A46" s="5">
        <v>17953784610</v>
      </c>
      <c r="B46" s="6">
        <v>44700</v>
      </c>
      <c r="C46" s="6">
        <v>44701</v>
      </c>
      <c r="D46" s="4">
        <v>82</v>
      </c>
      <c r="E46" s="4" t="str">
        <f>VLOOKUP(A46,HOP!A:L,12,0)</f>
        <v>82.00</v>
      </c>
      <c r="F46" s="4" t="str">
        <f>VLOOKUP(A46,HOP!A:C,3,0)</f>
        <v>2555772</v>
      </c>
      <c r="G46" s="4">
        <f t="shared" si="2"/>
        <v>0</v>
      </c>
      <c r="H46" s="4" t="str">
        <f t="shared" si="3"/>
        <v>，2555772</v>
      </c>
      <c r="I46" s="4" t="str">
        <f>VLOOKUP(A46,HOP!A:U,21,0)</f>
        <v>直采</v>
      </c>
    </row>
    <row r="47" s="4" customFormat="1" hidden="1" spans="1:9">
      <c r="A47" s="5">
        <v>17956323455</v>
      </c>
      <c r="B47" s="6">
        <v>44700</v>
      </c>
      <c r="C47" s="6">
        <v>44701</v>
      </c>
      <c r="D47" s="4">
        <v>82</v>
      </c>
      <c r="E47" s="4" t="str">
        <f>VLOOKUP(A47,HOP!A:L,12,0)</f>
        <v>82.00</v>
      </c>
      <c r="F47" s="4" t="str">
        <f>VLOOKUP(A47,HOP!A:C,3,0)</f>
        <v>2556118</v>
      </c>
      <c r="G47" s="4">
        <f t="shared" si="2"/>
        <v>0</v>
      </c>
      <c r="H47" s="4" t="str">
        <f t="shared" si="3"/>
        <v>，2556118</v>
      </c>
      <c r="I47" s="4" t="str">
        <f>VLOOKUP(A47,HOP!A:U,21,0)</f>
        <v>直采</v>
      </c>
    </row>
    <row r="48" s="4" customFormat="1" hidden="1" spans="1:9">
      <c r="A48" s="5">
        <v>17956662516</v>
      </c>
      <c r="B48" s="6">
        <v>44700</v>
      </c>
      <c r="C48" s="6">
        <v>44701</v>
      </c>
      <c r="D48" s="4">
        <v>21</v>
      </c>
      <c r="E48" s="4" t="str">
        <f>VLOOKUP(A48,HOP!A:L,12,0)</f>
        <v>21.00</v>
      </c>
      <c r="F48" s="4" t="str">
        <f>VLOOKUP(A48,HOP!A:C,3,0)</f>
        <v>2556227</v>
      </c>
      <c r="G48" s="4">
        <f t="shared" si="2"/>
        <v>0</v>
      </c>
      <c r="H48" s="4" t="str">
        <f t="shared" si="3"/>
        <v>，2556227</v>
      </c>
      <c r="I48" s="4" t="str">
        <f>VLOOKUP(A48,HOP!A:U,21,0)</f>
        <v>直连</v>
      </c>
    </row>
    <row r="49" s="4" customFormat="1" hidden="1" spans="1:9">
      <c r="A49" s="5">
        <v>17960872834</v>
      </c>
      <c r="B49" s="6">
        <v>44701</v>
      </c>
      <c r="C49" s="6">
        <v>44703</v>
      </c>
      <c r="D49" s="4">
        <v>164</v>
      </c>
      <c r="E49" s="4" t="str">
        <f>VLOOKUP(A49,HOP!A:L,12,0)</f>
        <v>164.00</v>
      </c>
      <c r="F49" s="4" t="str">
        <f>VLOOKUP(A49,HOP!A:C,3,0)</f>
        <v>2556902</v>
      </c>
      <c r="G49" s="4">
        <f t="shared" si="2"/>
        <v>0</v>
      </c>
      <c r="H49" s="4" t="str">
        <f t="shared" si="3"/>
        <v>，2556902</v>
      </c>
      <c r="I49" s="4" t="str">
        <f>VLOOKUP(A49,HOP!A:U,21,0)</f>
        <v>直采</v>
      </c>
    </row>
    <row r="50" s="4" customFormat="1" hidden="1" spans="1:9">
      <c r="A50" s="5">
        <v>17961477901</v>
      </c>
      <c r="B50" s="6">
        <v>44701</v>
      </c>
      <c r="C50" s="6">
        <v>44703</v>
      </c>
      <c r="D50" s="4">
        <v>676</v>
      </c>
      <c r="E50" s="4" t="str">
        <f>VLOOKUP(A50,HOP!A:L,12,0)</f>
        <v>676.00</v>
      </c>
      <c r="F50" s="4" t="str">
        <f>VLOOKUP(A50,HOP!A:C,3,0)</f>
        <v>2557176</v>
      </c>
      <c r="G50" s="4">
        <f t="shared" si="2"/>
        <v>0</v>
      </c>
      <c r="H50" s="4" t="str">
        <f t="shared" si="3"/>
        <v>，2557176</v>
      </c>
      <c r="I50" s="4" t="str">
        <f>VLOOKUP(A50,HOP!A:U,21,0)</f>
        <v>直采</v>
      </c>
    </row>
    <row r="51" s="4" customFormat="1" hidden="1" spans="1:9">
      <c r="A51" s="5">
        <v>17968147467</v>
      </c>
      <c r="B51" s="6">
        <v>44702</v>
      </c>
      <c r="C51" s="6">
        <v>44703</v>
      </c>
      <c r="D51" s="4">
        <v>58</v>
      </c>
      <c r="E51" s="4" t="str">
        <f>VLOOKUP(A51,HOP!A:L,12,0)</f>
        <v>58.00</v>
      </c>
      <c r="F51" s="4" t="str">
        <f>VLOOKUP(A51,HOP!A:C,3,0)</f>
        <v>2558322</v>
      </c>
      <c r="G51" s="4">
        <f t="shared" si="2"/>
        <v>0</v>
      </c>
      <c r="H51" s="4" t="str">
        <f t="shared" si="3"/>
        <v>，2558322</v>
      </c>
      <c r="I51" s="4" t="str">
        <f>VLOOKUP(A51,HOP!A:U,21,0)</f>
        <v>直连</v>
      </c>
    </row>
    <row r="52" s="4" customFormat="1" hidden="1" spans="1:9">
      <c r="A52" s="5">
        <v>17969126551</v>
      </c>
      <c r="B52" s="6">
        <v>44702</v>
      </c>
      <c r="C52" s="6">
        <v>44703</v>
      </c>
      <c r="D52" s="4">
        <v>17</v>
      </c>
      <c r="E52" s="4" t="str">
        <f>VLOOKUP(A52,HOP!A:L,12,0)</f>
        <v>17.00</v>
      </c>
      <c r="F52" s="4" t="str">
        <f>VLOOKUP(A52,HOP!A:C,3,0)</f>
        <v>2558737</v>
      </c>
      <c r="G52" s="4">
        <f t="shared" si="2"/>
        <v>0</v>
      </c>
      <c r="H52" s="4" t="str">
        <f t="shared" si="3"/>
        <v>，2558737</v>
      </c>
      <c r="I52" s="4" t="str">
        <f>VLOOKUP(A52,HOP!A:U,21,0)</f>
        <v>直连</v>
      </c>
    </row>
    <row r="53" s="4" customFormat="1" hidden="1" spans="1:9">
      <c r="A53" s="5">
        <v>17969136386</v>
      </c>
      <c r="B53" s="6">
        <v>44702</v>
      </c>
      <c r="C53" s="6">
        <v>44703</v>
      </c>
      <c r="D53" s="4">
        <v>43</v>
      </c>
      <c r="E53" s="4" t="str">
        <f>VLOOKUP(A53,HOP!A:L,12,0)</f>
        <v>43.00</v>
      </c>
      <c r="F53" s="4" t="str">
        <f>VLOOKUP(A53,HOP!A:C,3,0)</f>
        <v>2558742</v>
      </c>
      <c r="G53" s="4">
        <f t="shared" si="2"/>
        <v>0</v>
      </c>
      <c r="H53" s="4" t="str">
        <f t="shared" si="3"/>
        <v>，2558742</v>
      </c>
      <c r="I53" s="4" t="str">
        <f>VLOOKUP(A53,HOP!A:U,21,0)</f>
        <v>直连</v>
      </c>
    </row>
    <row r="55" spans="4:4">
      <c r="D55" s="4">
        <f>SUM(D2:D54)</f>
        <v>9335.46</v>
      </c>
    </row>
    <row r="59" spans="1:5">
      <c r="A59" s="4" t="s">
        <v>290</v>
      </c>
      <c r="D59" s="4">
        <v>3521</v>
      </c>
      <c r="E59" s="4">
        <v>120826.64</v>
      </c>
    </row>
    <row r="60" spans="1:5">
      <c r="A60" s="4" t="s">
        <v>291</v>
      </c>
      <c r="D60" s="4">
        <v>5814.46</v>
      </c>
      <c r="E60" s="4">
        <v>199529.01</v>
      </c>
    </row>
    <row r="61" spans="1:5">
      <c r="A61" s="4" t="s">
        <v>292</v>
      </c>
      <c r="D61" s="4">
        <f>SUBTOTAL(9,D59:D60)</f>
        <v>9335.46</v>
      </c>
      <c r="E61" s="4">
        <f>SUBTOTAL(9,E59:E60)</f>
        <v>320355.65</v>
      </c>
    </row>
    <row r="62" spans="1:1">
      <c r="A62" s="4" t="s">
        <v>293</v>
      </c>
    </row>
  </sheetData>
  <autoFilter ref="A1:X53">
    <filterColumn colId="3">
      <filters>
        <filter val="110"/>
        <filter val="210"/>
        <filter val="52"/>
        <filter val="114"/>
        <filter val="15"/>
        <filter val="595"/>
        <filter val="156"/>
        <filter val="17"/>
        <filter val="58"/>
        <filter val="59"/>
        <filter val="21"/>
        <filter val="164"/>
        <filter val="324"/>
        <filter val="265"/>
        <filter val="266"/>
        <filter val="328"/>
        <filter val="528"/>
        <filter val="369"/>
        <filter val="31"/>
        <filter val="131"/>
        <filter val="432"/>
        <filter val="33"/>
        <filter val="34"/>
        <filter val="676"/>
        <filter val="38"/>
        <filter val="39"/>
        <filter val="79"/>
        <filter val="339"/>
        <filter val="80"/>
        <filter val="300"/>
        <filter val="41"/>
        <filter val="82"/>
        <filter val="43"/>
        <filter val="1603"/>
        <filter val="44"/>
        <filter val="104"/>
        <filter val="45"/>
        <filter val="85"/>
        <filter val="246"/>
        <filter val="42.46"/>
        <filter val="107"/>
        <filter val="48"/>
        <filter val="108"/>
        <filter val="549"/>
      </filters>
    </filterColumn>
    <filterColumn colId="6">
      <filters>
        <filter val="-3.5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E36" sqref="E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294</v>
      </c>
      <c r="B1" s="2" t="s">
        <v>295</v>
      </c>
      <c r="C1" s="2" t="s">
        <v>296</v>
      </c>
      <c r="D1" s="2" t="s">
        <v>297</v>
      </c>
      <c r="E1" s="2" t="s">
        <v>13</v>
      </c>
      <c r="F1" s="2" t="s">
        <v>5</v>
      </c>
      <c r="G1" s="2" t="s">
        <v>6</v>
      </c>
      <c r="H1" s="2" t="s">
        <v>298</v>
      </c>
      <c r="I1" s="2" t="s">
        <v>299</v>
      </c>
      <c r="J1" s="2" t="s">
        <v>300</v>
      </c>
      <c r="K1" s="2" t="s">
        <v>301</v>
      </c>
      <c r="L1" s="2" t="s">
        <v>302</v>
      </c>
      <c r="M1" s="2" t="s">
        <v>303</v>
      </c>
      <c r="N1" s="2" t="s">
        <v>304</v>
      </c>
      <c r="O1" s="2" t="s">
        <v>305</v>
      </c>
      <c r="P1" s="2" t="s">
        <v>306</v>
      </c>
      <c r="Q1" s="2" t="s">
        <v>307</v>
      </c>
      <c r="R1" s="2" t="s">
        <v>308</v>
      </c>
      <c r="S1" s="2" t="s">
        <v>309</v>
      </c>
      <c r="T1" s="2" t="s">
        <v>310</v>
      </c>
      <c r="U1" s="2" t="s">
        <v>311</v>
      </c>
    </row>
    <row r="2" s="1" customFormat="1" spans="1:21">
      <c r="A2" s="3">
        <v>17969136386</v>
      </c>
      <c r="B2" s="1" t="s">
        <v>312</v>
      </c>
      <c r="C2" s="1" t="s">
        <v>313</v>
      </c>
      <c r="D2" s="1" t="s">
        <v>314</v>
      </c>
      <c r="E2" s="1" t="s">
        <v>315</v>
      </c>
      <c r="F2" s="1" t="s">
        <v>312</v>
      </c>
      <c r="G2" s="1" t="s">
        <v>316</v>
      </c>
      <c r="H2" s="1" t="s">
        <v>317</v>
      </c>
      <c r="I2" s="1" t="s">
        <v>318</v>
      </c>
      <c r="J2" s="1" t="s">
        <v>30</v>
      </c>
      <c r="K2" s="1" t="s">
        <v>319</v>
      </c>
      <c r="L2" s="1" t="s">
        <v>319</v>
      </c>
      <c r="M2" s="1" t="s">
        <v>320</v>
      </c>
      <c r="N2" s="1" t="s">
        <v>320</v>
      </c>
      <c r="O2" s="1" t="s">
        <v>321</v>
      </c>
      <c r="P2" s="1" t="s">
        <v>322</v>
      </c>
      <c r="Q2" s="1" t="s">
        <v>323</v>
      </c>
      <c r="R2" s="1" t="s">
        <v>324</v>
      </c>
      <c r="S2" s="1" t="s">
        <v>325</v>
      </c>
      <c r="T2" s="1" t="s">
        <v>326</v>
      </c>
      <c r="U2" s="1" t="s">
        <v>327</v>
      </c>
    </row>
    <row r="3" s="1" customFormat="1" spans="1:21">
      <c r="A3" s="3">
        <v>17969126551</v>
      </c>
      <c r="B3" s="1" t="s">
        <v>312</v>
      </c>
      <c r="C3" s="1" t="s">
        <v>328</v>
      </c>
      <c r="D3" s="1" t="s">
        <v>329</v>
      </c>
      <c r="E3" s="1" t="s">
        <v>330</v>
      </c>
      <c r="F3" s="1" t="s">
        <v>312</v>
      </c>
      <c r="G3" s="1" t="s">
        <v>316</v>
      </c>
      <c r="H3" s="1" t="s">
        <v>317</v>
      </c>
      <c r="I3" s="1" t="s">
        <v>331</v>
      </c>
      <c r="J3" s="1" t="s">
        <v>30</v>
      </c>
      <c r="K3" s="1" t="s">
        <v>332</v>
      </c>
      <c r="L3" s="1" t="s">
        <v>332</v>
      </c>
      <c r="M3" s="1" t="s">
        <v>320</v>
      </c>
      <c r="N3" s="1" t="s">
        <v>320</v>
      </c>
      <c r="O3" s="1" t="s">
        <v>321</v>
      </c>
      <c r="P3" s="1" t="s">
        <v>322</v>
      </c>
      <c r="Q3" s="1" t="s">
        <v>323</v>
      </c>
      <c r="R3" s="1" t="s">
        <v>333</v>
      </c>
      <c r="S3" s="1" t="s">
        <v>325</v>
      </c>
      <c r="T3" s="1" t="s">
        <v>326</v>
      </c>
      <c r="U3" s="1" t="s">
        <v>327</v>
      </c>
    </row>
    <row r="4" s="1" customFormat="1" spans="1:21">
      <c r="A4" s="3">
        <v>17968147467</v>
      </c>
      <c r="B4" s="1" t="s">
        <v>312</v>
      </c>
      <c r="C4" s="1" t="s">
        <v>334</v>
      </c>
      <c r="D4" s="1" t="s">
        <v>335</v>
      </c>
      <c r="E4" s="1" t="s">
        <v>336</v>
      </c>
      <c r="F4" s="1" t="s">
        <v>312</v>
      </c>
      <c r="G4" s="1" t="s">
        <v>316</v>
      </c>
      <c r="H4" s="1" t="s">
        <v>317</v>
      </c>
      <c r="I4" s="1" t="s">
        <v>337</v>
      </c>
      <c r="J4" s="1" t="s">
        <v>30</v>
      </c>
      <c r="K4" s="1" t="s">
        <v>338</v>
      </c>
      <c r="L4" s="1" t="s">
        <v>338</v>
      </c>
      <c r="M4" s="1" t="s">
        <v>320</v>
      </c>
      <c r="N4" s="1" t="s">
        <v>320</v>
      </c>
      <c r="O4" s="1" t="s">
        <v>321</v>
      </c>
      <c r="P4" s="1" t="s">
        <v>322</v>
      </c>
      <c r="Q4" s="1" t="s">
        <v>323</v>
      </c>
      <c r="R4" s="1" t="s">
        <v>339</v>
      </c>
      <c r="S4" s="1" t="s">
        <v>325</v>
      </c>
      <c r="T4" s="1" t="s">
        <v>326</v>
      </c>
      <c r="U4" s="1" t="s">
        <v>327</v>
      </c>
    </row>
    <row r="5" s="1" customFormat="1" spans="1:21">
      <c r="A5" s="3">
        <v>17961477901</v>
      </c>
      <c r="B5" s="1" t="s">
        <v>340</v>
      </c>
      <c r="C5" s="1" t="s">
        <v>341</v>
      </c>
      <c r="D5" s="1" t="s">
        <v>342</v>
      </c>
      <c r="E5" s="1" t="s">
        <v>343</v>
      </c>
      <c r="F5" s="1" t="s">
        <v>340</v>
      </c>
      <c r="G5" s="1" t="s">
        <v>316</v>
      </c>
      <c r="H5" s="1" t="s">
        <v>317</v>
      </c>
      <c r="I5" s="1" t="s">
        <v>344</v>
      </c>
      <c r="J5" s="1" t="s">
        <v>30</v>
      </c>
      <c r="K5" s="1" t="s">
        <v>345</v>
      </c>
      <c r="L5" s="1" t="s">
        <v>345</v>
      </c>
      <c r="M5" s="1" t="s">
        <v>320</v>
      </c>
      <c r="N5" s="1" t="s">
        <v>320</v>
      </c>
      <c r="O5" s="1" t="s">
        <v>321</v>
      </c>
      <c r="P5" s="1" t="s">
        <v>322</v>
      </c>
      <c r="Q5" s="1" t="s">
        <v>323</v>
      </c>
      <c r="R5" s="1" t="s">
        <v>346</v>
      </c>
      <c r="S5" s="1" t="s">
        <v>325</v>
      </c>
      <c r="T5" s="1" t="s">
        <v>326</v>
      </c>
      <c r="U5" s="1" t="s">
        <v>347</v>
      </c>
    </row>
    <row r="6" s="1" customFormat="1" spans="1:21">
      <c r="A6" s="3">
        <v>17960872834</v>
      </c>
      <c r="B6" s="1" t="s">
        <v>348</v>
      </c>
      <c r="C6" s="1" t="s">
        <v>349</v>
      </c>
      <c r="D6" s="1" t="s">
        <v>350</v>
      </c>
      <c r="E6" s="1" t="s">
        <v>351</v>
      </c>
      <c r="F6" s="1" t="s">
        <v>340</v>
      </c>
      <c r="G6" s="1" t="s">
        <v>316</v>
      </c>
      <c r="H6" s="1" t="s">
        <v>317</v>
      </c>
      <c r="I6" s="1" t="s">
        <v>352</v>
      </c>
      <c r="J6" s="1" t="s">
        <v>30</v>
      </c>
      <c r="K6" s="1" t="s">
        <v>353</v>
      </c>
      <c r="L6" s="1" t="s">
        <v>353</v>
      </c>
      <c r="M6" s="1" t="s">
        <v>320</v>
      </c>
      <c r="N6" s="1" t="s">
        <v>320</v>
      </c>
      <c r="O6" s="1" t="s">
        <v>321</v>
      </c>
      <c r="P6" s="1" t="s">
        <v>322</v>
      </c>
      <c r="Q6" s="1" t="s">
        <v>323</v>
      </c>
      <c r="R6" s="1" t="s">
        <v>354</v>
      </c>
      <c r="S6" s="1" t="s">
        <v>325</v>
      </c>
      <c r="T6" s="1" t="s">
        <v>326</v>
      </c>
      <c r="U6" s="1" t="s">
        <v>347</v>
      </c>
    </row>
    <row r="7" s="1" customFormat="1" spans="1:21">
      <c r="A7" s="3">
        <v>17956662516</v>
      </c>
      <c r="B7" s="1" t="s">
        <v>348</v>
      </c>
      <c r="C7" s="1" t="s">
        <v>355</v>
      </c>
      <c r="D7" s="1" t="s">
        <v>356</v>
      </c>
      <c r="E7" s="1" t="s">
        <v>357</v>
      </c>
      <c r="F7" s="1" t="s">
        <v>348</v>
      </c>
      <c r="G7" s="1" t="s">
        <v>340</v>
      </c>
      <c r="H7" s="1" t="s">
        <v>317</v>
      </c>
      <c r="I7" s="1" t="s">
        <v>358</v>
      </c>
      <c r="J7" s="1" t="s">
        <v>30</v>
      </c>
      <c r="K7" s="1" t="s">
        <v>359</v>
      </c>
      <c r="L7" s="1" t="s">
        <v>359</v>
      </c>
      <c r="M7" s="1" t="s">
        <v>320</v>
      </c>
      <c r="N7" s="1" t="s">
        <v>320</v>
      </c>
      <c r="O7" s="1" t="s">
        <v>321</v>
      </c>
      <c r="P7" s="1" t="s">
        <v>322</v>
      </c>
      <c r="Q7" s="1" t="s">
        <v>323</v>
      </c>
      <c r="R7" s="1" t="s">
        <v>360</v>
      </c>
      <c r="S7" s="1" t="s">
        <v>325</v>
      </c>
      <c r="T7" s="1" t="s">
        <v>326</v>
      </c>
      <c r="U7" s="1" t="s">
        <v>327</v>
      </c>
    </row>
    <row r="8" s="1" customFormat="1" spans="1:21">
      <c r="A8" s="3">
        <v>17956323455</v>
      </c>
      <c r="B8" s="1" t="s">
        <v>348</v>
      </c>
      <c r="C8" s="1" t="s">
        <v>361</v>
      </c>
      <c r="D8" s="1" t="s">
        <v>350</v>
      </c>
      <c r="E8" s="1" t="s">
        <v>362</v>
      </c>
      <c r="F8" s="1" t="s">
        <v>348</v>
      </c>
      <c r="G8" s="1" t="s">
        <v>340</v>
      </c>
      <c r="H8" s="1" t="s">
        <v>317</v>
      </c>
      <c r="I8" s="1" t="s">
        <v>363</v>
      </c>
      <c r="J8" s="1" t="s">
        <v>30</v>
      </c>
      <c r="K8" s="1" t="s">
        <v>364</v>
      </c>
      <c r="L8" s="1" t="s">
        <v>364</v>
      </c>
      <c r="M8" s="1" t="s">
        <v>320</v>
      </c>
      <c r="N8" s="1" t="s">
        <v>320</v>
      </c>
      <c r="O8" s="1" t="s">
        <v>321</v>
      </c>
      <c r="P8" s="1" t="s">
        <v>322</v>
      </c>
      <c r="Q8" s="1" t="s">
        <v>323</v>
      </c>
      <c r="R8" s="1" t="s">
        <v>365</v>
      </c>
      <c r="S8" s="1" t="s">
        <v>325</v>
      </c>
      <c r="T8" s="1" t="s">
        <v>326</v>
      </c>
      <c r="U8" s="1" t="s">
        <v>347</v>
      </c>
    </row>
    <row r="9" s="1" customFormat="1" spans="1:21">
      <c r="A9" s="3">
        <v>17953784610</v>
      </c>
      <c r="B9" s="1" t="s">
        <v>348</v>
      </c>
      <c r="C9" s="1" t="s">
        <v>366</v>
      </c>
      <c r="D9" s="1" t="s">
        <v>350</v>
      </c>
      <c r="E9" s="1" t="s">
        <v>367</v>
      </c>
      <c r="F9" s="1" t="s">
        <v>348</v>
      </c>
      <c r="G9" s="1" t="s">
        <v>340</v>
      </c>
      <c r="H9" s="1" t="s">
        <v>317</v>
      </c>
      <c r="I9" s="1" t="s">
        <v>368</v>
      </c>
      <c r="J9" s="1" t="s">
        <v>30</v>
      </c>
      <c r="K9" s="1" t="s">
        <v>364</v>
      </c>
      <c r="L9" s="1" t="s">
        <v>364</v>
      </c>
      <c r="M9" s="1" t="s">
        <v>320</v>
      </c>
      <c r="N9" s="1" t="s">
        <v>320</v>
      </c>
      <c r="O9" s="1" t="s">
        <v>321</v>
      </c>
      <c r="P9" s="1" t="s">
        <v>322</v>
      </c>
      <c r="Q9" s="1" t="s">
        <v>323</v>
      </c>
      <c r="R9" s="1" t="s">
        <v>369</v>
      </c>
      <c r="S9" s="1" t="s">
        <v>325</v>
      </c>
      <c r="T9" s="1" t="s">
        <v>326</v>
      </c>
      <c r="U9" s="1" t="s">
        <v>347</v>
      </c>
    </row>
    <row r="10" s="1" customFormat="1" spans="1:21">
      <c r="A10" s="3">
        <v>17953728867</v>
      </c>
      <c r="B10" s="1" t="s">
        <v>348</v>
      </c>
      <c r="C10" s="1" t="s">
        <v>370</v>
      </c>
      <c r="D10" s="1" t="s">
        <v>371</v>
      </c>
      <c r="E10" s="1" t="s">
        <v>372</v>
      </c>
      <c r="F10" s="1" t="s">
        <v>312</v>
      </c>
      <c r="G10" s="1" t="s">
        <v>316</v>
      </c>
      <c r="H10" s="1" t="s">
        <v>317</v>
      </c>
      <c r="I10" s="1" t="s">
        <v>373</v>
      </c>
      <c r="J10" s="1" t="s">
        <v>30</v>
      </c>
      <c r="K10" s="1" t="s">
        <v>374</v>
      </c>
      <c r="L10" s="1" t="s">
        <v>374</v>
      </c>
      <c r="M10" s="1" t="s">
        <v>320</v>
      </c>
      <c r="N10" s="1" t="s">
        <v>320</v>
      </c>
      <c r="O10" s="1" t="s">
        <v>321</v>
      </c>
      <c r="P10" s="1" t="s">
        <v>322</v>
      </c>
      <c r="Q10" s="1" t="s">
        <v>323</v>
      </c>
      <c r="R10" s="1" t="s">
        <v>375</v>
      </c>
      <c r="S10" s="1" t="s">
        <v>325</v>
      </c>
      <c r="T10" s="1" t="s">
        <v>326</v>
      </c>
      <c r="U10" s="1" t="s">
        <v>327</v>
      </c>
    </row>
    <row r="11" s="1" customFormat="1" spans="1:21">
      <c r="A11" s="3">
        <v>17953650064</v>
      </c>
      <c r="B11" s="1" t="s">
        <v>376</v>
      </c>
      <c r="C11" s="1" t="s">
        <v>377</v>
      </c>
      <c r="D11" s="1" t="s">
        <v>378</v>
      </c>
      <c r="E11" s="1" t="s">
        <v>379</v>
      </c>
      <c r="F11" s="1" t="s">
        <v>348</v>
      </c>
      <c r="G11" s="1" t="s">
        <v>340</v>
      </c>
      <c r="H11" s="1" t="s">
        <v>317</v>
      </c>
      <c r="I11" s="1" t="s">
        <v>380</v>
      </c>
      <c r="J11" s="1" t="s">
        <v>30</v>
      </c>
      <c r="K11" s="1" t="s">
        <v>381</v>
      </c>
      <c r="L11" s="1" t="s">
        <v>381</v>
      </c>
      <c r="M11" s="1" t="s">
        <v>320</v>
      </c>
      <c r="N11" s="1" t="s">
        <v>320</v>
      </c>
      <c r="O11" s="1" t="s">
        <v>321</v>
      </c>
      <c r="P11" s="1" t="s">
        <v>322</v>
      </c>
      <c r="Q11" s="1" t="s">
        <v>323</v>
      </c>
      <c r="R11" s="1" t="s">
        <v>382</v>
      </c>
      <c r="S11" s="1" t="s">
        <v>325</v>
      </c>
      <c r="T11" s="1" t="s">
        <v>326</v>
      </c>
      <c r="U11" s="1" t="s">
        <v>327</v>
      </c>
    </row>
    <row r="12" s="1" customFormat="1" spans="1:21">
      <c r="A12" s="3">
        <v>17950138886</v>
      </c>
      <c r="B12" s="1" t="s">
        <v>376</v>
      </c>
      <c r="C12" s="1" t="s">
        <v>383</v>
      </c>
      <c r="D12" s="1" t="s">
        <v>384</v>
      </c>
      <c r="E12" s="1" t="s">
        <v>385</v>
      </c>
      <c r="F12" s="1" t="s">
        <v>376</v>
      </c>
      <c r="G12" s="1" t="s">
        <v>348</v>
      </c>
      <c r="H12" s="1" t="s">
        <v>317</v>
      </c>
      <c r="I12" s="1" t="s">
        <v>386</v>
      </c>
      <c r="J12" s="1" t="s">
        <v>30</v>
      </c>
      <c r="K12" s="1" t="s">
        <v>387</v>
      </c>
      <c r="L12" s="1" t="s">
        <v>387</v>
      </c>
      <c r="M12" s="1" t="s">
        <v>320</v>
      </c>
      <c r="N12" s="1" t="s">
        <v>320</v>
      </c>
      <c r="O12" s="1" t="s">
        <v>321</v>
      </c>
      <c r="P12" s="1" t="s">
        <v>322</v>
      </c>
      <c r="Q12" s="1" t="s">
        <v>323</v>
      </c>
      <c r="R12" s="1" t="s">
        <v>388</v>
      </c>
      <c r="S12" s="1" t="s">
        <v>325</v>
      </c>
      <c r="T12" s="1" t="s">
        <v>326</v>
      </c>
      <c r="U12" s="1" t="s">
        <v>327</v>
      </c>
    </row>
    <row r="13" s="1" customFormat="1" spans="1:21">
      <c r="A13" s="3">
        <v>17949779105</v>
      </c>
      <c r="B13" s="1" t="s">
        <v>376</v>
      </c>
      <c r="C13" s="1" t="s">
        <v>389</v>
      </c>
      <c r="D13" s="1" t="s">
        <v>390</v>
      </c>
      <c r="E13" s="1" t="s">
        <v>391</v>
      </c>
      <c r="F13" s="1" t="s">
        <v>376</v>
      </c>
      <c r="G13" s="1" t="s">
        <v>348</v>
      </c>
      <c r="H13" s="1" t="s">
        <v>317</v>
      </c>
      <c r="I13" s="1" t="s">
        <v>392</v>
      </c>
      <c r="J13" s="1" t="s">
        <v>30</v>
      </c>
      <c r="K13" s="1" t="s">
        <v>393</v>
      </c>
      <c r="L13" s="1" t="s">
        <v>393</v>
      </c>
      <c r="M13" s="1" t="s">
        <v>320</v>
      </c>
      <c r="N13" s="1" t="s">
        <v>320</v>
      </c>
      <c r="O13" s="1" t="s">
        <v>321</v>
      </c>
      <c r="P13" s="1" t="s">
        <v>322</v>
      </c>
      <c r="Q13" s="1" t="s">
        <v>323</v>
      </c>
      <c r="R13" s="1" t="s">
        <v>394</v>
      </c>
      <c r="S13" s="1" t="s">
        <v>325</v>
      </c>
      <c r="T13" s="1" t="s">
        <v>326</v>
      </c>
      <c r="U13" s="1" t="s">
        <v>327</v>
      </c>
    </row>
    <row r="14" s="1" customFormat="1" spans="1:21">
      <c r="A14" s="3">
        <v>17946144237</v>
      </c>
      <c r="B14" s="1" t="s">
        <v>395</v>
      </c>
      <c r="C14" s="1" t="s">
        <v>396</v>
      </c>
      <c r="D14" s="1" t="s">
        <v>397</v>
      </c>
      <c r="E14" s="1" t="s">
        <v>398</v>
      </c>
      <c r="F14" s="1" t="s">
        <v>376</v>
      </c>
      <c r="G14" s="1" t="s">
        <v>348</v>
      </c>
      <c r="H14" s="1" t="s">
        <v>317</v>
      </c>
      <c r="I14" s="1" t="s">
        <v>399</v>
      </c>
      <c r="J14" s="1" t="s">
        <v>30</v>
      </c>
      <c r="K14" s="1" t="s">
        <v>400</v>
      </c>
      <c r="L14" s="1" t="s">
        <v>400</v>
      </c>
      <c r="M14" s="1" t="s">
        <v>320</v>
      </c>
      <c r="N14" s="1" t="s">
        <v>320</v>
      </c>
      <c r="O14" s="1" t="s">
        <v>321</v>
      </c>
      <c r="P14" s="1" t="s">
        <v>322</v>
      </c>
      <c r="Q14" s="1" t="s">
        <v>323</v>
      </c>
      <c r="R14" s="1" t="s">
        <v>401</v>
      </c>
      <c r="S14" s="1" t="s">
        <v>325</v>
      </c>
      <c r="T14" s="1" t="s">
        <v>326</v>
      </c>
      <c r="U14" s="1" t="s">
        <v>327</v>
      </c>
    </row>
    <row r="15" s="1" customFormat="1" spans="1:21">
      <c r="A15" s="3">
        <v>17945541399</v>
      </c>
      <c r="B15" s="1" t="s">
        <v>395</v>
      </c>
      <c r="C15" s="1" t="s">
        <v>402</v>
      </c>
      <c r="D15" s="1" t="s">
        <v>403</v>
      </c>
      <c r="E15" s="1" t="s">
        <v>404</v>
      </c>
      <c r="F15" s="1" t="s">
        <v>312</v>
      </c>
      <c r="G15" s="1" t="s">
        <v>316</v>
      </c>
      <c r="H15" s="1" t="s">
        <v>317</v>
      </c>
      <c r="I15" s="1" t="s">
        <v>405</v>
      </c>
      <c r="J15" s="1" t="s">
        <v>30</v>
      </c>
      <c r="K15" s="1" t="s">
        <v>406</v>
      </c>
      <c r="L15" s="1" t="s">
        <v>406</v>
      </c>
      <c r="M15" s="1" t="s">
        <v>320</v>
      </c>
      <c r="N15" s="1" t="s">
        <v>320</v>
      </c>
      <c r="O15" s="1" t="s">
        <v>321</v>
      </c>
      <c r="P15" s="1" t="s">
        <v>322</v>
      </c>
      <c r="Q15" s="1" t="s">
        <v>323</v>
      </c>
      <c r="R15" s="1" t="s">
        <v>407</v>
      </c>
      <c r="S15" s="1" t="s">
        <v>325</v>
      </c>
      <c r="T15" s="1" t="s">
        <v>326</v>
      </c>
      <c r="U15" s="1" t="s">
        <v>327</v>
      </c>
    </row>
    <row r="16" s="1" customFormat="1" spans="1:21">
      <c r="A16" s="3">
        <v>17944622672</v>
      </c>
      <c r="B16" s="1" t="s">
        <v>408</v>
      </c>
      <c r="C16" s="1" t="s">
        <v>409</v>
      </c>
      <c r="D16" s="1" t="s">
        <v>410</v>
      </c>
      <c r="E16" s="1" t="s">
        <v>411</v>
      </c>
      <c r="F16" s="1" t="s">
        <v>408</v>
      </c>
      <c r="G16" s="1" t="s">
        <v>395</v>
      </c>
      <c r="H16" s="1" t="s">
        <v>317</v>
      </c>
      <c r="I16" s="1" t="s">
        <v>412</v>
      </c>
      <c r="J16" s="1" t="s">
        <v>30</v>
      </c>
      <c r="K16" s="1" t="s">
        <v>413</v>
      </c>
      <c r="L16" s="1" t="s">
        <v>413</v>
      </c>
      <c r="M16" s="1" t="s">
        <v>320</v>
      </c>
      <c r="N16" s="1" t="s">
        <v>320</v>
      </c>
      <c r="O16" s="1" t="s">
        <v>321</v>
      </c>
      <c r="P16" s="1" t="s">
        <v>322</v>
      </c>
      <c r="Q16" s="1" t="s">
        <v>323</v>
      </c>
      <c r="R16" s="1" t="s">
        <v>414</v>
      </c>
      <c r="S16" s="1" t="s">
        <v>325</v>
      </c>
      <c r="T16" s="1" t="s">
        <v>326</v>
      </c>
      <c r="U16" s="1" t="s">
        <v>327</v>
      </c>
    </row>
    <row r="17" s="1" customFormat="1" spans="1:21">
      <c r="A17" s="3">
        <v>17943947075</v>
      </c>
      <c r="B17" s="1" t="s">
        <v>408</v>
      </c>
      <c r="C17" s="1" t="s">
        <v>415</v>
      </c>
      <c r="D17" s="1" t="s">
        <v>416</v>
      </c>
      <c r="E17" s="1" t="s">
        <v>417</v>
      </c>
      <c r="F17" s="1" t="s">
        <v>395</v>
      </c>
      <c r="G17" s="1" t="s">
        <v>348</v>
      </c>
      <c r="H17" s="1" t="s">
        <v>317</v>
      </c>
      <c r="I17" s="1" t="s">
        <v>418</v>
      </c>
      <c r="J17" s="1" t="s">
        <v>30</v>
      </c>
      <c r="K17" s="1" t="s">
        <v>419</v>
      </c>
      <c r="L17" s="1" t="s">
        <v>419</v>
      </c>
      <c r="M17" s="1" t="s">
        <v>320</v>
      </c>
      <c r="N17" s="1" t="s">
        <v>320</v>
      </c>
      <c r="O17" s="1" t="s">
        <v>321</v>
      </c>
      <c r="P17" s="1" t="s">
        <v>322</v>
      </c>
      <c r="Q17" s="1" t="s">
        <v>323</v>
      </c>
      <c r="R17" s="1" t="s">
        <v>420</v>
      </c>
      <c r="S17" s="1" t="s">
        <v>325</v>
      </c>
      <c r="T17" s="1" t="s">
        <v>326</v>
      </c>
      <c r="U17" s="1" t="s">
        <v>327</v>
      </c>
    </row>
    <row r="18" s="1" customFormat="1" spans="1:21">
      <c r="A18" s="3">
        <v>17941805533</v>
      </c>
      <c r="B18" s="1" t="s">
        <v>408</v>
      </c>
      <c r="C18" s="1" t="s">
        <v>421</v>
      </c>
      <c r="D18" s="1" t="s">
        <v>422</v>
      </c>
      <c r="E18" s="1" t="s">
        <v>423</v>
      </c>
      <c r="F18" s="1" t="s">
        <v>408</v>
      </c>
      <c r="G18" s="1" t="s">
        <v>395</v>
      </c>
      <c r="H18" s="1" t="s">
        <v>317</v>
      </c>
      <c r="I18" s="1" t="s">
        <v>424</v>
      </c>
      <c r="J18" s="1" t="s">
        <v>30</v>
      </c>
      <c r="K18" s="1" t="s">
        <v>425</v>
      </c>
      <c r="L18" s="1" t="s">
        <v>425</v>
      </c>
      <c r="M18" s="1" t="s">
        <v>320</v>
      </c>
      <c r="N18" s="1" t="s">
        <v>320</v>
      </c>
      <c r="O18" s="1" t="s">
        <v>321</v>
      </c>
      <c r="P18" s="1" t="s">
        <v>322</v>
      </c>
      <c r="Q18" s="1" t="s">
        <v>323</v>
      </c>
      <c r="R18" s="1" t="s">
        <v>426</v>
      </c>
      <c r="S18" s="1" t="s">
        <v>325</v>
      </c>
      <c r="T18" s="1" t="s">
        <v>326</v>
      </c>
      <c r="U18" s="1" t="s">
        <v>327</v>
      </c>
    </row>
    <row r="19" s="1" customFormat="1" spans="1:21">
      <c r="A19" s="3">
        <v>17941654563</v>
      </c>
      <c r="B19" s="1" t="s">
        <v>408</v>
      </c>
      <c r="C19" s="1" t="s">
        <v>427</v>
      </c>
      <c r="D19" s="1" t="s">
        <v>428</v>
      </c>
      <c r="E19" s="1" t="s">
        <v>429</v>
      </c>
      <c r="F19" s="1" t="s">
        <v>408</v>
      </c>
      <c r="G19" s="1" t="s">
        <v>395</v>
      </c>
      <c r="H19" s="1" t="s">
        <v>317</v>
      </c>
      <c r="I19" s="1" t="s">
        <v>430</v>
      </c>
      <c r="J19" s="1" t="s">
        <v>30</v>
      </c>
      <c r="K19" s="1" t="s">
        <v>431</v>
      </c>
      <c r="L19" s="1" t="s">
        <v>431</v>
      </c>
      <c r="M19" s="1" t="s">
        <v>320</v>
      </c>
      <c r="N19" s="1" t="s">
        <v>320</v>
      </c>
      <c r="O19" s="1" t="s">
        <v>321</v>
      </c>
      <c r="P19" s="1" t="s">
        <v>322</v>
      </c>
      <c r="Q19" s="1" t="s">
        <v>323</v>
      </c>
      <c r="R19" s="1" t="s">
        <v>432</v>
      </c>
      <c r="S19" s="1" t="s">
        <v>325</v>
      </c>
      <c r="T19" s="1" t="s">
        <v>326</v>
      </c>
      <c r="U19" s="1" t="s">
        <v>327</v>
      </c>
    </row>
    <row r="20" s="1" customFormat="1" spans="1:21">
      <c r="A20" s="3">
        <v>17940482612</v>
      </c>
      <c r="B20" s="1" t="s">
        <v>408</v>
      </c>
      <c r="C20" s="1" t="s">
        <v>433</v>
      </c>
      <c r="D20" s="1" t="s">
        <v>434</v>
      </c>
      <c r="E20" s="1" t="s">
        <v>435</v>
      </c>
      <c r="F20" s="1" t="s">
        <v>408</v>
      </c>
      <c r="G20" s="1" t="s">
        <v>395</v>
      </c>
      <c r="H20" s="1" t="s">
        <v>317</v>
      </c>
      <c r="I20" s="1" t="s">
        <v>436</v>
      </c>
      <c r="J20" s="1" t="s">
        <v>30</v>
      </c>
      <c r="K20" s="1" t="s">
        <v>437</v>
      </c>
      <c r="L20" s="1" t="s">
        <v>437</v>
      </c>
      <c r="M20" s="1" t="s">
        <v>320</v>
      </c>
      <c r="N20" s="1" t="s">
        <v>320</v>
      </c>
      <c r="O20" s="1" t="s">
        <v>321</v>
      </c>
      <c r="P20" s="1" t="s">
        <v>322</v>
      </c>
      <c r="Q20" s="1" t="s">
        <v>323</v>
      </c>
      <c r="R20" s="1" t="s">
        <v>438</v>
      </c>
      <c r="S20" s="1" t="s">
        <v>325</v>
      </c>
      <c r="T20" s="1" t="s">
        <v>326</v>
      </c>
      <c r="U20" s="1" t="s">
        <v>327</v>
      </c>
    </row>
    <row r="21" s="1" customFormat="1" spans="1:21">
      <c r="A21" s="3">
        <v>17940044828</v>
      </c>
      <c r="B21" s="1" t="s">
        <v>439</v>
      </c>
      <c r="C21" s="1" t="s">
        <v>440</v>
      </c>
      <c r="D21" s="1" t="s">
        <v>441</v>
      </c>
      <c r="E21" s="1" t="s">
        <v>442</v>
      </c>
      <c r="F21" s="1" t="s">
        <v>376</v>
      </c>
      <c r="G21" s="1" t="s">
        <v>340</v>
      </c>
      <c r="H21" s="1" t="s">
        <v>317</v>
      </c>
      <c r="I21" s="1" t="s">
        <v>443</v>
      </c>
      <c r="J21" s="1" t="s">
        <v>30</v>
      </c>
      <c r="K21" s="1" t="s">
        <v>444</v>
      </c>
      <c r="L21" s="1" t="s">
        <v>444</v>
      </c>
      <c r="M21" s="1" t="s">
        <v>320</v>
      </c>
      <c r="N21" s="1" t="s">
        <v>320</v>
      </c>
      <c r="O21" s="1" t="s">
        <v>321</v>
      </c>
      <c r="P21" s="1" t="s">
        <v>322</v>
      </c>
      <c r="Q21" s="1" t="s">
        <v>323</v>
      </c>
      <c r="R21" s="1" t="s">
        <v>445</v>
      </c>
      <c r="S21" s="1" t="s">
        <v>325</v>
      </c>
      <c r="T21" s="1" t="s">
        <v>326</v>
      </c>
      <c r="U21" s="1" t="s">
        <v>327</v>
      </c>
    </row>
    <row r="22" s="1" customFormat="1" spans="1:21">
      <c r="A22" s="3">
        <v>17936279065</v>
      </c>
      <c r="B22" s="1" t="s">
        <v>439</v>
      </c>
      <c r="C22" s="1" t="s">
        <v>446</v>
      </c>
      <c r="D22" s="1" t="s">
        <v>447</v>
      </c>
      <c r="E22" s="1" t="s">
        <v>448</v>
      </c>
      <c r="F22" s="1" t="s">
        <v>376</v>
      </c>
      <c r="G22" s="1" t="s">
        <v>340</v>
      </c>
      <c r="H22" s="1" t="s">
        <v>317</v>
      </c>
      <c r="I22" s="1" t="s">
        <v>449</v>
      </c>
      <c r="J22" s="1" t="s">
        <v>30</v>
      </c>
      <c r="K22" s="1" t="s">
        <v>450</v>
      </c>
      <c r="L22" s="1" t="s">
        <v>450</v>
      </c>
      <c r="M22" s="1" t="s">
        <v>320</v>
      </c>
      <c r="N22" s="1" t="s">
        <v>320</v>
      </c>
      <c r="O22" s="1" t="s">
        <v>321</v>
      </c>
      <c r="P22" s="1" t="s">
        <v>322</v>
      </c>
      <c r="Q22" s="1" t="s">
        <v>323</v>
      </c>
      <c r="R22" s="1" t="s">
        <v>451</v>
      </c>
      <c r="S22" s="1" t="s">
        <v>325</v>
      </c>
      <c r="T22" s="1" t="s">
        <v>326</v>
      </c>
      <c r="U22" s="1" t="s">
        <v>347</v>
      </c>
    </row>
    <row r="23" s="1" customFormat="1" spans="1:21">
      <c r="A23" s="3">
        <v>17935521513</v>
      </c>
      <c r="B23" s="1" t="s">
        <v>452</v>
      </c>
      <c r="C23" s="1" t="s">
        <v>453</v>
      </c>
      <c r="D23" s="1" t="s">
        <v>454</v>
      </c>
      <c r="E23" s="1" t="s">
        <v>455</v>
      </c>
      <c r="F23" s="1" t="s">
        <v>452</v>
      </c>
      <c r="G23" s="1" t="s">
        <v>408</v>
      </c>
      <c r="H23" s="1" t="s">
        <v>317</v>
      </c>
      <c r="I23" s="1" t="s">
        <v>456</v>
      </c>
      <c r="J23" s="1" t="s">
        <v>30</v>
      </c>
      <c r="K23" s="1" t="s">
        <v>457</v>
      </c>
      <c r="L23" s="1" t="s">
        <v>457</v>
      </c>
      <c r="M23" s="1" t="s">
        <v>320</v>
      </c>
      <c r="N23" s="1" t="s">
        <v>320</v>
      </c>
      <c r="O23" s="1" t="s">
        <v>321</v>
      </c>
      <c r="P23" s="1" t="s">
        <v>322</v>
      </c>
      <c r="Q23" s="1" t="s">
        <v>323</v>
      </c>
      <c r="R23" s="1" t="s">
        <v>458</v>
      </c>
      <c r="S23" s="1" t="s">
        <v>325</v>
      </c>
      <c r="T23" s="1" t="s">
        <v>326</v>
      </c>
      <c r="U23" s="1" t="s">
        <v>327</v>
      </c>
    </row>
    <row r="24" s="1" customFormat="1" spans="1:21">
      <c r="A24" s="3">
        <v>17935304829</v>
      </c>
      <c r="B24" s="1" t="s">
        <v>452</v>
      </c>
      <c r="C24" s="1" t="s">
        <v>459</v>
      </c>
      <c r="D24" s="1" t="s">
        <v>460</v>
      </c>
      <c r="E24" s="1" t="s">
        <v>461</v>
      </c>
      <c r="F24" s="1" t="s">
        <v>408</v>
      </c>
      <c r="G24" s="1" t="s">
        <v>395</v>
      </c>
      <c r="H24" s="1" t="s">
        <v>317</v>
      </c>
      <c r="I24" s="1" t="s">
        <v>462</v>
      </c>
      <c r="J24" s="1" t="s">
        <v>30</v>
      </c>
      <c r="K24" s="1" t="s">
        <v>463</v>
      </c>
      <c r="L24" s="1" t="s">
        <v>463</v>
      </c>
      <c r="M24" s="1" t="s">
        <v>320</v>
      </c>
      <c r="N24" s="1" t="s">
        <v>320</v>
      </c>
      <c r="O24" s="1" t="s">
        <v>321</v>
      </c>
      <c r="P24" s="1" t="s">
        <v>322</v>
      </c>
      <c r="Q24" s="1" t="s">
        <v>323</v>
      </c>
      <c r="R24" s="1" t="s">
        <v>464</v>
      </c>
      <c r="S24" s="1" t="s">
        <v>325</v>
      </c>
      <c r="T24" s="1" t="s">
        <v>326</v>
      </c>
      <c r="U24" s="1" t="s">
        <v>327</v>
      </c>
    </row>
    <row r="25" s="1" customFormat="1" spans="1:21">
      <c r="A25" s="3">
        <v>17935183854</v>
      </c>
      <c r="B25" s="1" t="s">
        <v>452</v>
      </c>
      <c r="C25" s="1" t="s">
        <v>465</v>
      </c>
      <c r="D25" s="1" t="s">
        <v>466</v>
      </c>
      <c r="E25" s="1" t="s">
        <v>467</v>
      </c>
      <c r="F25" s="1" t="s">
        <v>376</v>
      </c>
      <c r="G25" s="1" t="s">
        <v>348</v>
      </c>
      <c r="H25" s="1" t="s">
        <v>317</v>
      </c>
      <c r="I25" s="1" t="s">
        <v>468</v>
      </c>
      <c r="J25" s="1" t="s">
        <v>30</v>
      </c>
      <c r="K25" s="1" t="s">
        <v>469</v>
      </c>
      <c r="L25" s="1" t="s">
        <v>321</v>
      </c>
      <c r="M25" s="1" t="s">
        <v>470</v>
      </c>
      <c r="N25" s="1" t="s">
        <v>471</v>
      </c>
      <c r="O25" s="1" t="s">
        <v>321</v>
      </c>
      <c r="P25" s="1" t="s">
        <v>322</v>
      </c>
      <c r="Q25" s="1" t="s">
        <v>323</v>
      </c>
      <c r="R25" s="1" t="s">
        <v>472</v>
      </c>
      <c r="S25" s="1" t="s">
        <v>325</v>
      </c>
      <c r="T25" s="1" t="s">
        <v>326</v>
      </c>
      <c r="U25" s="1" t="s">
        <v>327</v>
      </c>
    </row>
    <row r="26" s="1" customFormat="1" spans="1:21">
      <c r="A26" s="3">
        <v>17933133787</v>
      </c>
      <c r="B26" s="1" t="s">
        <v>452</v>
      </c>
      <c r="C26" s="1" t="s">
        <v>473</v>
      </c>
      <c r="D26" s="1" t="s">
        <v>474</v>
      </c>
      <c r="E26" s="1" t="s">
        <v>475</v>
      </c>
      <c r="F26" s="1" t="s">
        <v>439</v>
      </c>
      <c r="G26" s="1" t="s">
        <v>408</v>
      </c>
      <c r="H26" s="1" t="s">
        <v>317</v>
      </c>
      <c r="I26" s="1" t="s">
        <v>476</v>
      </c>
      <c r="J26" s="1" t="s">
        <v>30</v>
      </c>
      <c r="K26" s="1" t="s">
        <v>477</v>
      </c>
      <c r="L26" s="1" t="s">
        <v>477</v>
      </c>
      <c r="M26" s="1" t="s">
        <v>320</v>
      </c>
      <c r="N26" s="1" t="s">
        <v>320</v>
      </c>
      <c r="O26" s="1" t="s">
        <v>321</v>
      </c>
      <c r="P26" s="1" t="s">
        <v>322</v>
      </c>
      <c r="Q26" s="1" t="s">
        <v>323</v>
      </c>
      <c r="R26" s="1" t="s">
        <v>478</v>
      </c>
      <c r="S26" s="1" t="s">
        <v>325</v>
      </c>
      <c r="T26" s="1" t="s">
        <v>326</v>
      </c>
      <c r="U26" s="1" t="s">
        <v>327</v>
      </c>
    </row>
    <row r="27" s="1" customFormat="1" spans="1:21">
      <c r="A27" s="3">
        <v>17927853347</v>
      </c>
      <c r="B27" s="1" t="s">
        <v>479</v>
      </c>
      <c r="C27" s="1" t="s">
        <v>480</v>
      </c>
      <c r="D27" s="1" t="s">
        <v>481</v>
      </c>
      <c r="E27" s="1" t="s">
        <v>482</v>
      </c>
      <c r="F27" s="1" t="s">
        <v>439</v>
      </c>
      <c r="G27" s="1" t="s">
        <v>408</v>
      </c>
      <c r="H27" s="1" t="s">
        <v>317</v>
      </c>
      <c r="I27" s="1" t="s">
        <v>483</v>
      </c>
      <c r="J27" s="1" t="s">
        <v>30</v>
      </c>
      <c r="K27" s="1" t="s">
        <v>359</v>
      </c>
      <c r="L27" s="1" t="s">
        <v>359</v>
      </c>
      <c r="M27" s="1" t="s">
        <v>320</v>
      </c>
      <c r="N27" s="1" t="s">
        <v>320</v>
      </c>
      <c r="O27" s="1" t="s">
        <v>321</v>
      </c>
      <c r="P27" s="1" t="s">
        <v>322</v>
      </c>
      <c r="Q27" s="1" t="s">
        <v>323</v>
      </c>
      <c r="R27" s="1" t="s">
        <v>484</v>
      </c>
      <c r="S27" s="1" t="s">
        <v>325</v>
      </c>
      <c r="T27" s="1" t="s">
        <v>326</v>
      </c>
      <c r="U27" s="1" t="s">
        <v>327</v>
      </c>
    </row>
    <row r="28" s="1" customFormat="1" spans="1:21">
      <c r="A28" s="3">
        <v>17927477448</v>
      </c>
      <c r="B28" s="1" t="s">
        <v>479</v>
      </c>
      <c r="C28" s="1" t="s">
        <v>485</v>
      </c>
      <c r="D28" s="1" t="s">
        <v>350</v>
      </c>
      <c r="E28" s="1" t="s">
        <v>486</v>
      </c>
      <c r="F28" s="1" t="s">
        <v>452</v>
      </c>
      <c r="G28" s="1" t="s">
        <v>408</v>
      </c>
      <c r="H28" s="1" t="s">
        <v>317</v>
      </c>
      <c r="I28" s="1" t="s">
        <v>487</v>
      </c>
      <c r="J28" s="1" t="s">
        <v>30</v>
      </c>
      <c r="K28" s="1" t="s">
        <v>353</v>
      </c>
      <c r="L28" s="1" t="s">
        <v>353</v>
      </c>
      <c r="M28" s="1" t="s">
        <v>320</v>
      </c>
      <c r="N28" s="1" t="s">
        <v>320</v>
      </c>
      <c r="O28" s="1" t="s">
        <v>321</v>
      </c>
      <c r="P28" s="1" t="s">
        <v>322</v>
      </c>
      <c r="Q28" s="1" t="s">
        <v>323</v>
      </c>
      <c r="R28" s="1" t="s">
        <v>488</v>
      </c>
      <c r="S28" s="1" t="s">
        <v>325</v>
      </c>
      <c r="T28" s="1" t="s">
        <v>326</v>
      </c>
      <c r="U28" s="1" t="s">
        <v>347</v>
      </c>
    </row>
    <row r="29" s="1" customFormat="1" spans="1:21">
      <c r="A29" s="3">
        <v>17924178748</v>
      </c>
      <c r="B29" s="1" t="s">
        <v>489</v>
      </c>
      <c r="C29" s="1" t="s">
        <v>490</v>
      </c>
      <c r="D29" s="1" t="s">
        <v>474</v>
      </c>
      <c r="E29" s="1" t="s">
        <v>491</v>
      </c>
      <c r="F29" s="1" t="s">
        <v>408</v>
      </c>
      <c r="G29" s="1" t="s">
        <v>395</v>
      </c>
      <c r="H29" s="1" t="s">
        <v>317</v>
      </c>
      <c r="I29" s="1" t="s">
        <v>492</v>
      </c>
      <c r="J29" s="1" t="s">
        <v>30</v>
      </c>
      <c r="K29" s="1" t="s">
        <v>493</v>
      </c>
      <c r="L29" s="1" t="s">
        <v>493</v>
      </c>
      <c r="M29" s="1" t="s">
        <v>320</v>
      </c>
      <c r="N29" s="1" t="s">
        <v>320</v>
      </c>
      <c r="O29" s="1" t="s">
        <v>321</v>
      </c>
      <c r="P29" s="1" t="s">
        <v>322</v>
      </c>
      <c r="Q29" s="1" t="s">
        <v>323</v>
      </c>
      <c r="R29" s="1" t="s">
        <v>494</v>
      </c>
      <c r="S29" s="1" t="s">
        <v>325</v>
      </c>
      <c r="T29" s="1" t="s">
        <v>326</v>
      </c>
      <c r="U29" s="1" t="s">
        <v>327</v>
      </c>
    </row>
    <row r="30" s="1" customFormat="1" spans="1:21">
      <c r="A30" s="3">
        <v>17920900577</v>
      </c>
      <c r="B30" s="1" t="s">
        <v>495</v>
      </c>
      <c r="C30" s="1" t="s">
        <v>496</v>
      </c>
      <c r="D30" s="1" t="s">
        <v>497</v>
      </c>
      <c r="E30" s="1" t="s">
        <v>498</v>
      </c>
      <c r="F30" s="1" t="s">
        <v>312</v>
      </c>
      <c r="G30" s="1" t="s">
        <v>316</v>
      </c>
      <c r="H30" s="1" t="s">
        <v>317</v>
      </c>
      <c r="I30" s="1" t="s">
        <v>499</v>
      </c>
      <c r="J30" s="1" t="s">
        <v>30</v>
      </c>
      <c r="K30" s="1" t="s">
        <v>500</v>
      </c>
      <c r="L30" s="1" t="s">
        <v>500</v>
      </c>
      <c r="M30" s="1" t="s">
        <v>320</v>
      </c>
      <c r="N30" s="1" t="s">
        <v>320</v>
      </c>
      <c r="O30" s="1" t="s">
        <v>321</v>
      </c>
      <c r="P30" s="1" t="s">
        <v>322</v>
      </c>
      <c r="Q30" s="1" t="s">
        <v>323</v>
      </c>
      <c r="R30" s="1" t="s">
        <v>501</v>
      </c>
      <c r="S30" s="1" t="s">
        <v>325</v>
      </c>
      <c r="T30" s="1" t="s">
        <v>326</v>
      </c>
      <c r="U30" s="1" t="s">
        <v>327</v>
      </c>
    </row>
    <row r="31" s="1" customFormat="1" spans="1:21">
      <c r="A31" s="3">
        <v>17920607753</v>
      </c>
      <c r="B31" s="1" t="s">
        <v>495</v>
      </c>
      <c r="C31" s="1" t="s">
        <v>502</v>
      </c>
      <c r="D31" s="1" t="s">
        <v>503</v>
      </c>
      <c r="E31" s="1" t="s">
        <v>504</v>
      </c>
      <c r="F31" s="1" t="s">
        <v>395</v>
      </c>
      <c r="G31" s="1" t="s">
        <v>348</v>
      </c>
      <c r="H31" s="1" t="s">
        <v>317</v>
      </c>
      <c r="I31" s="1" t="s">
        <v>505</v>
      </c>
      <c r="J31" s="1" t="s">
        <v>30</v>
      </c>
      <c r="K31" s="1" t="s">
        <v>506</v>
      </c>
      <c r="L31" s="1" t="s">
        <v>506</v>
      </c>
      <c r="M31" s="1" t="s">
        <v>320</v>
      </c>
      <c r="N31" s="1" t="s">
        <v>320</v>
      </c>
      <c r="O31" s="1" t="s">
        <v>321</v>
      </c>
      <c r="P31" s="1" t="s">
        <v>322</v>
      </c>
      <c r="Q31" s="1" t="s">
        <v>323</v>
      </c>
      <c r="R31" s="1" t="s">
        <v>507</v>
      </c>
      <c r="S31" s="1" t="s">
        <v>325</v>
      </c>
      <c r="T31" s="1" t="s">
        <v>326</v>
      </c>
      <c r="U31" s="1" t="s">
        <v>327</v>
      </c>
    </row>
    <row r="32" s="1" customFormat="1" spans="1:21">
      <c r="A32" s="3">
        <v>17919724047</v>
      </c>
      <c r="B32" s="1" t="s">
        <v>495</v>
      </c>
      <c r="C32" s="1" t="s">
        <v>508</v>
      </c>
      <c r="D32" s="1" t="s">
        <v>342</v>
      </c>
      <c r="E32" s="1" t="s">
        <v>509</v>
      </c>
      <c r="F32" s="1" t="s">
        <v>348</v>
      </c>
      <c r="G32" s="1" t="s">
        <v>316</v>
      </c>
      <c r="H32" s="1" t="s">
        <v>317</v>
      </c>
      <c r="I32" s="1" t="s">
        <v>510</v>
      </c>
      <c r="J32" s="1" t="s">
        <v>30</v>
      </c>
      <c r="K32" s="1" t="s">
        <v>511</v>
      </c>
      <c r="L32" s="1" t="s">
        <v>511</v>
      </c>
      <c r="M32" s="1" t="s">
        <v>320</v>
      </c>
      <c r="N32" s="1" t="s">
        <v>320</v>
      </c>
      <c r="O32" s="1" t="s">
        <v>321</v>
      </c>
      <c r="P32" s="1" t="s">
        <v>322</v>
      </c>
      <c r="Q32" s="1" t="s">
        <v>323</v>
      </c>
      <c r="R32" s="1" t="s">
        <v>512</v>
      </c>
      <c r="S32" s="1" t="s">
        <v>325</v>
      </c>
      <c r="T32" s="1" t="s">
        <v>326</v>
      </c>
      <c r="U32" s="1" t="s">
        <v>347</v>
      </c>
    </row>
    <row r="33" s="1" customFormat="1" spans="1:21">
      <c r="A33" s="3">
        <v>17919233501</v>
      </c>
      <c r="B33" s="1" t="s">
        <v>495</v>
      </c>
      <c r="C33" s="1" t="s">
        <v>513</v>
      </c>
      <c r="D33" s="1" t="s">
        <v>514</v>
      </c>
      <c r="E33" s="1" t="s">
        <v>515</v>
      </c>
      <c r="F33" s="1" t="s">
        <v>376</v>
      </c>
      <c r="G33" s="1" t="s">
        <v>348</v>
      </c>
      <c r="H33" s="1" t="s">
        <v>317</v>
      </c>
      <c r="I33" s="1" t="s">
        <v>516</v>
      </c>
      <c r="J33" s="1" t="s">
        <v>30</v>
      </c>
      <c r="K33" s="1" t="s">
        <v>338</v>
      </c>
      <c r="L33" s="1" t="s">
        <v>338</v>
      </c>
      <c r="M33" s="1" t="s">
        <v>320</v>
      </c>
      <c r="N33" s="1" t="s">
        <v>320</v>
      </c>
      <c r="O33" s="1" t="s">
        <v>321</v>
      </c>
      <c r="P33" s="1" t="s">
        <v>322</v>
      </c>
      <c r="Q33" s="1" t="s">
        <v>323</v>
      </c>
      <c r="R33" s="1" t="s">
        <v>517</v>
      </c>
      <c r="S33" s="1" t="s">
        <v>325</v>
      </c>
      <c r="T33" s="1" t="s">
        <v>326</v>
      </c>
      <c r="U33" s="1" t="s">
        <v>327</v>
      </c>
    </row>
    <row r="34" s="1" customFormat="1" spans="1:21">
      <c r="A34" s="3">
        <v>17918890312</v>
      </c>
      <c r="B34" s="1" t="s">
        <v>495</v>
      </c>
      <c r="C34" s="1" t="s">
        <v>518</v>
      </c>
      <c r="D34" s="1" t="s">
        <v>342</v>
      </c>
      <c r="E34" s="1" t="s">
        <v>519</v>
      </c>
      <c r="F34" s="1" t="s">
        <v>452</v>
      </c>
      <c r="G34" s="1" t="s">
        <v>408</v>
      </c>
      <c r="H34" s="1" t="s">
        <v>317</v>
      </c>
      <c r="I34" s="1" t="s">
        <v>520</v>
      </c>
      <c r="J34" s="1" t="s">
        <v>30</v>
      </c>
      <c r="K34" s="1" t="s">
        <v>521</v>
      </c>
      <c r="L34" s="1" t="s">
        <v>521</v>
      </c>
      <c r="M34" s="1" t="s">
        <v>320</v>
      </c>
      <c r="N34" s="1" t="s">
        <v>320</v>
      </c>
      <c r="O34" s="1" t="s">
        <v>321</v>
      </c>
      <c r="P34" s="1" t="s">
        <v>322</v>
      </c>
      <c r="Q34" s="1" t="s">
        <v>323</v>
      </c>
      <c r="R34" s="1" t="s">
        <v>522</v>
      </c>
      <c r="S34" s="1" t="s">
        <v>325</v>
      </c>
      <c r="T34" s="1" t="s">
        <v>326</v>
      </c>
      <c r="U34" s="1" t="s">
        <v>347</v>
      </c>
    </row>
    <row r="35" s="1" customFormat="1" spans="1:21">
      <c r="A35" s="3">
        <v>17914220241</v>
      </c>
      <c r="B35" s="1" t="s">
        <v>523</v>
      </c>
      <c r="C35" s="1" t="s">
        <v>524</v>
      </c>
      <c r="D35" s="1" t="s">
        <v>350</v>
      </c>
      <c r="E35" s="1" t="s">
        <v>525</v>
      </c>
      <c r="F35" s="1" t="s">
        <v>479</v>
      </c>
      <c r="G35" s="1" t="s">
        <v>408</v>
      </c>
      <c r="H35" s="1" t="s">
        <v>317</v>
      </c>
      <c r="I35" s="1" t="s">
        <v>526</v>
      </c>
      <c r="J35" s="1" t="s">
        <v>30</v>
      </c>
      <c r="K35" s="1" t="s">
        <v>527</v>
      </c>
      <c r="L35" s="1" t="s">
        <v>527</v>
      </c>
      <c r="M35" s="1" t="s">
        <v>320</v>
      </c>
      <c r="N35" s="1" t="s">
        <v>320</v>
      </c>
      <c r="O35" s="1" t="s">
        <v>321</v>
      </c>
      <c r="P35" s="1" t="s">
        <v>322</v>
      </c>
      <c r="Q35" s="1" t="s">
        <v>323</v>
      </c>
      <c r="R35" s="1" t="s">
        <v>528</v>
      </c>
      <c r="S35" s="1" t="s">
        <v>325</v>
      </c>
      <c r="T35" s="1" t="s">
        <v>326</v>
      </c>
      <c r="U35" s="1" t="s">
        <v>347</v>
      </c>
    </row>
    <row r="36" s="1" customFormat="1" spans="1:21">
      <c r="A36" s="3">
        <v>17913942669</v>
      </c>
      <c r="B36" s="1" t="s">
        <v>523</v>
      </c>
      <c r="C36" s="1" t="s">
        <v>529</v>
      </c>
      <c r="D36" s="1" t="s">
        <v>530</v>
      </c>
      <c r="E36" s="1" t="s">
        <v>531</v>
      </c>
      <c r="F36" s="1" t="s">
        <v>523</v>
      </c>
      <c r="G36" s="1" t="s">
        <v>395</v>
      </c>
      <c r="H36" s="1" t="s">
        <v>317</v>
      </c>
      <c r="I36" s="1" t="s">
        <v>532</v>
      </c>
      <c r="J36" s="1" t="s">
        <v>30</v>
      </c>
      <c r="K36" s="1" t="s">
        <v>533</v>
      </c>
      <c r="L36" s="1" t="s">
        <v>533</v>
      </c>
      <c r="M36" s="1" t="s">
        <v>320</v>
      </c>
      <c r="N36" s="1" t="s">
        <v>320</v>
      </c>
      <c r="O36" s="1" t="s">
        <v>321</v>
      </c>
      <c r="P36" s="1" t="s">
        <v>322</v>
      </c>
      <c r="Q36" s="1" t="s">
        <v>323</v>
      </c>
      <c r="R36" s="1" t="s">
        <v>534</v>
      </c>
      <c r="S36" s="1" t="s">
        <v>325</v>
      </c>
      <c r="T36" s="1" t="s">
        <v>326</v>
      </c>
      <c r="U36" s="1" t="s">
        <v>327</v>
      </c>
    </row>
    <row r="37" s="1" customFormat="1" spans="1:21">
      <c r="A37" s="3">
        <v>17912923535</v>
      </c>
      <c r="B37" s="1" t="s">
        <v>523</v>
      </c>
      <c r="C37" s="1" t="s">
        <v>535</v>
      </c>
      <c r="D37" s="1" t="s">
        <v>536</v>
      </c>
      <c r="E37" s="1" t="s">
        <v>537</v>
      </c>
      <c r="F37" s="1" t="s">
        <v>348</v>
      </c>
      <c r="G37" s="1" t="s">
        <v>340</v>
      </c>
      <c r="H37" s="1" t="s">
        <v>317</v>
      </c>
      <c r="I37" s="1" t="s">
        <v>538</v>
      </c>
      <c r="J37" s="1" t="s">
        <v>30</v>
      </c>
      <c r="K37" s="1" t="s">
        <v>539</v>
      </c>
      <c r="L37" s="1" t="s">
        <v>539</v>
      </c>
      <c r="M37" s="1" t="s">
        <v>320</v>
      </c>
      <c r="N37" s="1" t="s">
        <v>320</v>
      </c>
      <c r="O37" s="1" t="s">
        <v>321</v>
      </c>
      <c r="P37" s="1" t="s">
        <v>322</v>
      </c>
      <c r="Q37" s="1" t="s">
        <v>323</v>
      </c>
      <c r="R37" s="1" t="s">
        <v>540</v>
      </c>
      <c r="S37" s="1" t="s">
        <v>325</v>
      </c>
      <c r="T37" s="1" t="s">
        <v>326</v>
      </c>
      <c r="U37" s="1" t="s">
        <v>327</v>
      </c>
    </row>
    <row r="38" s="1" customFormat="1" spans="1:21">
      <c r="A38" s="3">
        <v>17909481886</v>
      </c>
      <c r="B38" s="1" t="s">
        <v>541</v>
      </c>
      <c r="C38" s="1" t="s">
        <v>542</v>
      </c>
      <c r="D38" s="1" t="s">
        <v>342</v>
      </c>
      <c r="E38" s="1" t="s">
        <v>543</v>
      </c>
      <c r="F38" s="1" t="s">
        <v>439</v>
      </c>
      <c r="G38" s="1" t="s">
        <v>395</v>
      </c>
      <c r="H38" s="1" t="s">
        <v>317</v>
      </c>
      <c r="I38" s="1" t="s">
        <v>544</v>
      </c>
      <c r="J38" s="1" t="s">
        <v>30</v>
      </c>
      <c r="K38" s="1" t="s">
        <v>545</v>
      </c>
      <c r="L38" s="1" t="s">
        <v>545</v>
      </c>
      <c r="M38" s="1" t="s">
        <v>320</v>
      </c>
      <c r="N38" s="1" t="s">
        <v>320</v>
      </c>
      <c r="O38" s="1" t="s">
        <v>321</v>
      </c>
      <c r="P38" s="1" t="s">
        <v>322</v>
      </c>
      <c r="Q38" s="1" t="s">
        <v>323</v>
      </c>
      <c r="R38" s="1" t="s">
        <v>546</v>
      </c>
      <c r="S38" s="1" t="s">
        <v>325</v>
      </c>
      <c r="T38" s="1" t="s">
        <v>326</v>
      </c>
      <c r="U38" s="1" t="s">
        <v>347</v>
      </c>
    </row>
    <row r="39" s="1" customFormat="1" spans="1:21">
      <c r="A39" s="3">
        <v>17889959832</v>
      </c>
      <c r="B39" s="1" t="s">
        <v>547</v>
      </c>
      <c r="C39" s="1" t="s">
        <v>548</v>
      </c>
      <c r="D39" s="1" t="s">
        <v>549</v>
      </c>
      <c r="E39" s="1" t="s">
        <v>550</v>
      </c>
      <c r="F39" s="1" t="s">
        <v>489</v>
      </c>
      <c r="G39" s="1" t="s">
        <v>408</v>
      </c>
      <c r="H39" s="1" t="s">
        <v>317</v>
      </c>
      <c r="I39" s="1" t="s">
        <v>551</v>
      </c>
      <c r="J39" s="1" t="s">
        <v>30</v>
      </c>
      <c r="K39" s="1" t="s">
        <v>552</v>
      </c>
      <c r="L39" s="1" t="s">
        <v>552</v>
      </c>
      <c r="M39" s="1" t="s">
        <v>320</v>
      </c>
      <c r="N39" s="1" t="s">
        <v>320</v>
      </c>
      <c r="O39" s="1" t="s">
        <v>321</v>
      </c>
      <c r="P39" s="1" t="s">
        <v>322</v>
      </c>
      <c r="Q39" s="1" t="s">
        <v>323</v>
      </c>
      <c r="R39" s="1" t="s">
        <v>553</v>
      </c>
      <c r="S39" s="1" t="s">
        <v>325</v>
      </c>
      <c r="T39" s="1" t="s">
        <v>326</v>
      </c>
      <c r="U39" s="1" t="s">
        <v>327</v>
      </c>
    </row>
    <row r="40" s="1" customFormat="1" spans="1:21">
      <c r="A40" s="3">
        <v>17889674011</v>
      </c>
      <c r="B40" s="1" t="s">
        <v>547</v>
      </c>
      <c r="C40" s="1" t="s">
        <v>554</v>
      </c>
      <c r="D40" s="1" t="s">
        <v>555</v>
      </c>
      <c r="E40" s="1" t="s">
        <v>556</v>
      </c>
      <c r="F40" s="1" t="s">
        <v>439</v>
      </c>
      <c r="G40" s="1" t="s">
        <v>408</v>
      </c>
      <c r="H40" s="1" t="s">
        <v>317</v>
      </c>
      <c r="I40" s="1" t="s">
        <v>557</v>
      </c>
      <c r="J40" s="1" t="s">
        <v>30</v>
      </c>
      <c r="K40" s="1" t="s">
        <v>558</v>
      </c>
      <c r="L40" s="1" t="s">
        <v>558</v>
      </c>
      <c r="M40" s="1" t="s">
        <v>320</v>
      </c>
      <c r="N40" s="1" t="s">
        <v>320</v>
      </c>
      <c r="O40" s="1" t="s">
        <v>321</v>
      </c>
      <c r="P40" s="1" t="s">
        <v>322</v>
      </c>
      <c r="Q40" s="1" t="s">
        <v>323</v>
      </c>
      <c r="R40" s="1" t="s">
        <v>559</v>
      </c>
      <c r="S40" s="1" t="s">
        <v>325</v>
      </c>
      <c r="T40" s="1" t="s">
        <v>326</v>
      </c>
      <c r="U40" s="1" t="s">
        <v>327</v>
      </c>
    </row>
    <row r="41" s="1" customFormat="1" spans="1:21">
      <c r="A41" s="3">
        <v>17889450139</v>
      </c>
      <c r="B41" s="1" t="s">
        <v>547</v>
      </c>
      <c r="C41" s="1" t="s">
        <v>560</v>
      </c>
      <c r="D41" s="1" t="s">
        <v>561</v>
      </c>
      <c r="E41" s="1" t="s">
        <v>562</v>
      </c>
      <c r="F41" s="1" t="s">
        <v>312</v>
      </c>
      <c r="G41" s="1" t="s">
        <v>316</v>
      </c>
      <c r="H41" s="1" t="s">
        <v>317</v>
      </c>
      <c r="I41" s="1" t="s">
        <v>563</v>
      </c>
      <c r="J41" s="1" t="s">
        <v>30</v>
      </c>
      <c r="K41" s="1" t="s">
        <v>564</v>
      </c>
      <c r="L41" s="1" t="s">
        <v>564</v>
      </c>
      <c r="M41" s="1" t="s">
        <v>320</v>
      </c>
      <c r="N41" s="1" t="s">
        <v>320</v>
      </c>
      <c r="O41" s="1" t="s">
        <v>321</v>
      </c>
      <c r="P41" s="1" t="s">
        <v>322</v>
      </c>
      <c r="Q41" s="1" t="s">
        <v>323</v>
      </c>
      <c r="R41" s="1" t="s">
        <v>565</v>
      </c>
      <c r="S41" s="1" t="s">
        <v>325</v>
      </c>
      <c r="T41" s="1" t="s">
        <v>326</v>
      </c>
      <c r="U41" s="1" t="s">
        <v>327</v>
      </c>
    </row>
    <row r="42" s="1" customFormat="1" spans="1:21">
      <c r="A42" s="3">
        <v>17884330911</v>
      </c>
      <c r="B42" s="1" t="s">
        <v>566</v>
      </c>
      <c r="C42" s="1" t="s">
        <v>567</v>
      </c>
      <c r="D42" s="1" t="s">
        <v>568</v>
      </c>
      <c r="E42" s="1" t="s">
        <v>569</v>
      </c>
      <c r="F42" s="1" t="s">
        <v>452</v>
      </c>
      <c r="G42" s="1" t="s">
        <v>395</v>
      </c>
      <c r="H42" s="1" t="s">
        <v>317</v>
      </c>
      <c r="I42" s="1" t="s">
        <v>321</v>
      </c>
      <c r="J42" s="1" t="s">
        <v>30</v>
      </c>
      <c r="K42" s="1" t="s">
        <v>321</v>
      </c>
      <c r="L42" s="1" t="s">
        <v>321</v>
      </c>
      <c r="M42" s="1" t="s">
        <v>320</v>
      </c>
      <c r="N42" s="1" t="s">
        <v>320</v>
      </c>
      <c r="O42" s="1" t="s">
        <v>321</v>
      </c>
      <c r="P42" s="1" t="s">
        <v>322</v>
      </c>
      <c r="Q42" s="1" t="s">
        <v>323</v>
      </c>
      <c r="R42" s="1" t="s">
        <v>570</v>
      </c>
      <c r="S42" s="1" t="s">
        <v>325</v>
      </c>
      <c r="T42" s="1" t="s">
        <v>326</v>
      </c>
      <c r="U42" s="1" t="s">
        <v>327</v>
      </c>
    </row>
    <row r="43" s="1" customFormat="1" spans="1:21">
      <c r="A43" s="3">
        <v>17884303702</v>
      </c>
      <c r="B43" s="1" t="s">
        <v>566</v>
      </c>
      <c r="C43" s="1" t="s">
        <v>571</v>
      </c>
      <c r="D43" s="1" t="s">
        <v>572</v>
      </c>
      <c r="E43" s="1" t="s">
        <v>573</v>
      </c>
      <c r="F43" s="1" t="s">
        <v>395</v>
      </c>
      <c r="G43" s="1" t="s">
        <v>376</v>
      </c>
      <c r="H43" s="1" t="s">
        <v>317</v>
      </c>
      <c r="I43" s="1" t="s">
        <v>574</v>
      </c>
      <c r="J43" s="1" t="s">
        <v>30</v>
      </c>
      <c r="K43" s="1" t="s">
        <v>575</v>
      </c>
      <c r="L43" s="1" t="s">
        <v>575</v>
      </c>
      <c r="M43" s="1" t="s">
        <v>320</v>
      </c>
      <c r="N43" s="1" t="s">
        <v>320</v>
      </c>
      <c r="O43" s="1" t="s">
        <v>321</v>
      </c>
      <c r="P43" s="1" t="s">
        <v>322</v>
      </c>
      <c r="Q43" s="1" t="s">
        <v>323</v>
      </c>
      <c r="R43" s="1" t="s">
        <v>576</v>
      </c>
      <c r="S43" s="1" t="s">
        <v>325</v>
      </c>
      <c r="T43" s="1" t="s">
        <v>326</v>
      </c>
      <c r="U43" s="1" t="s">
        <v>327</v>
      </c>
    </row>
    <row r="44" s="1" customFormat="1" spans="1:21">
      <c r="A44" s="3">
        <v>17878380978</v>
      </c>
      <c r="B44" s="1" t="s">
        <v>577</v>
      </c>
      <c r="C44" s="1" t="s">
        <v>578</v>
      </c>
      <c r="D44" s="1" t="s">
        <v>579</v>
      </c>
      <c r="E44" s="1" t="s">
        <v>580</v>
      </c>
      <c r="F44" s="1" t="s">
        <v>348</v>
      </c>
      <c r="G44" s="1" t="s">
        <v>312</v>
      </c>
      <c r="H44" s="1" t="s">
        <v>317</v>
      </c>
      <c r="I44" s="1" t="s">
        <v>581</v>
      </c>
      <c r="J44" s="1" t="s">
        <v>30</v>
      </c>
      <c r="K44" s="1" t="s">
        <v>582</v>
      </c>
      <c r="L44" s="1" t="s">
        <v>582</v>
      </c>
      <c r="M44" s="1" t="s">
        <v>320</v>
      </c>
      <c r="N44" s="1" t="s">
        <v>320</v>
      </c>
      <c r="O44" s="1" t="s">
        <v>321</v>
      </c>
      <c r="P44" s="1" t="s">
        <v>322</v>
      </c>
      <c r="Q44" s="1" t="s">
        <v>323</v>
      </c>
      <c r="R44" s="1" t="s">
        <v>583</v>
      </c>
      <c r="S44" s="1" t="s">
        <v>325</v>
      </c>
      <c r="T44" s="1" t="s">
        <v>326</v>
      </c>
      <c r="U44" s="1" t="s">
        <v>327</v>
      </c>
    </row>
    <row r="45" s="1" customFormat="1" spans="1:21">
      <c r="A45" s="3">
        <v>17877515842</v>
      </c>
      <c r="B45" s="1" t="s">
        <v>584</v>
      </c>
      <c r="C45" s="1" t="s">
        <v>585</v>
      </c>
      <c r="D45" s="1" t="s">
        <v>586</v>
      </c>
      <c r="E45" s="1" t="s">
        <v>587</v>
      </c>
      <c r="F45" s="1" t="s">
        <v>340</v>
      </c>
      <c r="G45" s="1" t="s">
        <v>316</v>
      </c>
      <c r="H45" s="1" t="s">
        <v>317</v>
      </c>
      <c r="I45" s="1" t="s">
        <v>588</v>
      </c>
      <c r="J45" s="1" t="s">
        <v>30</v>
      </c>
      <c r="K45" s="1" t="s">
        <v>589</v>
      </c>
      <c r="L45" s="1" t="s">
        <v>589</v>
      </c>
      <c r="M45" s="1" t="s">
        <v>320</v>
      </c>
      <c r="N45" s="1" t="s">
        <v>320</v>
      </c>
      <c r="O45" s="1" t="s">
        <v>321</v>
      </c>
      <c r="P45" s="1" t="s">
        <v>322</v>
      </c>
      <c r="Q45" s="1" t="s">
        <v>323</v>
      </c>
      <c r="R45" s="1" t="s">
        <v>590</v>
      </c>
      <c r="S45" s="1" t="s">
        <v>325</v>
      </c>
      <c r="T45" s="1" t="s">
        <v>326</v>
      </c>
      <c r="U45" s="1" t="s">
        <v>347</v>
      </c>
    </row>
    <row r="46" s="1" customFormat="1" spans="1:21">
      <c r="A46" s="3">
        <v>17868991673</v>
      </c>
      <c r="B46" s="1" t="s">
        <v>591</v>
      </c>
      <c r="C46" s="1" t="s">
        <v>592</v>
      </c>
      <c r="D46" s="1" t="s">
        <v>593</v>
      </c>
      <c r="E46" s="1" t="s">
        <v>594</v>
      </c>
      <c r="F46" s="1" t="s">
        <v>340</v>
      </c>
      <c r="G46" s="1" t="s">
        <v>312</v>
      </c>
      <c r="H46" s="1" t="s">
        <v>317</v>
      </c>
      <c r="I46" s="1" t="s">
        <v>595</v>
      </c>
      <c r="J46" s="1" t="s">
        <v>30</v>
      </c>
      <c r="K46" s="1" t="s">
        <v>596</v>
      </c>
      <c r="L46" s="1" t="s">
        <v>596</v>
      </c>
      <c r="M46" s="1" t="s">
        <v>320</v>
      </c>
      <c r="N46" s="1" t="s">
        <v>320</v>
      </c>
      <c r="O46" s="1" t="s">
        <v>321</v>
      </c>
      <c r="P46" s="1" t="s">
        <v>322</v>
      </c>
      <c r="Q46" s="1" t="s">
        <v>323</v>
      </c>
      <c r="R46" s="1" t="s">
        <v>597</v>
      </c>
      <c r="S46" s="1" t="s">
        <v>325</v>
      </c>
      <c r="T46" s="1" t="s">
        <v>326</v>
      </c>
      <c r="U46" s="1" t="s">
        <v>327</v>
      </c>
    </row>
    <row r="47" s="1" customFormat="1" spans="1:21">
      <c r="A47" s="3">
        <v>17814408548</v>
      </c>
      <c r="B47" s="1" t="s">
        <v>598</v>
      </c>
      <c r="C47" s="1" t="s">
        <v>599</v>
      </c>
      <c r="D47" s="1" t="s">
        <v>600</v>
      </c>
      <c r="E47" s="1" t="s">
        <v>601</v>
      </c>
      <c r="F47" s="1" t="s">
        <v>439</v>
      </c>
      <c r="G47" s="1" t="s">
        <v>408</v>
      </c>
      <c r="H47" s="1" t="s">
        <v>317</v>
      </c>
      <c r="I47" s="1" t="s">
        <v>321</v>
      </c>
      <c r="J47" s="1" t="s">
        <v>30</v>
      </c>
      <c r="K47" s="1" t="s">
        <v>321</v>
      </c>
      <c r="L47" s="1" t="s">
        <v>602</v>
      </c>
      <c r="M47" s="1" t="s">
        <v>603</v>
      </c>
      <c r="N47" s="1" t="s">
        <v>604</v>
      </c>
      <c r="O47" s="1" t="s">
        <v>321</v>
      </c>
      <c r="P47" s="1" t="s">
        <v>322</v>
      </c>
      <c r="Q47" s="1" t="s">
        <v>323</v>
      </c>
      <c r="R47" s="1" t="s">
        <v>605</v>
      </c>
      <c r="S47" s="1" t="s">
        <v>325</v>
      </c>
      <c r="T47" s="1" t="s">
        <v>326</v>
      </c>
      <c r="U47" s="1" t="s">
        <v>327</v>
      </c>
    </row>
    <row r="48" s="1" customFormat="1" spans="1:21">
      <c r="A48" s="3">
        <v>17790015412</v>
      </c>
      <c r="B48" s="1" t="s">
        <v>606</v>
      </c>
      <c r="C48" s="1" t="s">
        <v>607</v>
      </c>
      <c r="D48" s="1" t="s">
        <v>608</v>
      </c>
      <c r="E48" s="1" t="s">
        <v>609</v>
      </c>
      <c r="F48" s="1" t="s">
        <v>408</v>
      </c>
      <c r="G48" s="1" t="s">
        <v>348</v>
      </c>
      <c r="H48" s="1" t="s">
        <v>317</v>
      </c>
      <c r="I48" s="1" t="s">
        <v>610</v>
      </c>
      <c r="J48" s="1" t="s">
        <v>30</v>
      </c>
      <c r="K48" s="1" t="s">
        <v>611</v>
      </c>
      <c r="L48" s="1" t="s">
        <v>611</v>
      </c>
      <c r="M48" s="1" t="s">
        <v>320</v>
      </c>
      <c r="N48" s="1" t="s">
        <v>320</v>
      </c>
      <c r="O48" s="1" t="s">
        <v>321</v>
      </c>
      <c r="P48" s="1" t="s">
        <v>322</v>
      </c>
      <c r="Q48" s="1" t="s">
        <v>323</v>
      </c>
      <c r="R48" s="1" t="s">
        <v>612</v>
      </c>
      <c r="S48" s="1" t="s">
        <v>325</v>
      </c>
      <c r="T48" s="1" t="s">
        <v>326</v>
      </c>
      <c r="U48" s="1" t="s">
        <v>327</v>
      </c>
    </row>
    <row r="49" s="1" customFormat="1" spans="1:21">
      <c r="A49" s="3">
        <v>17773326856</v>
      </c>
      <c r="B49" s="1" t="s">
        <v>613</v>
      </c>
      <c r="C49" s="1" t="s">
        <v>614</v>
      </c>
      <c r="D49" s="1" t="s">
        <v>615</v>
      </c>
      <c r="E49" s="1" t="s">
        <v>616</v>
      </c>
      <c r="F49" s="1" t="s">
        <v>376</v>
      </c>
      <c r="G49" s="1" t="s">
        <v>312</v>
      </c>
      <c r="H49" s="1" t="s">
        <v>317</v>
      </c>
      <c r="I49" s="1" t="s">
        <v>617</v>
      </c>
      <c r="J49" s="1" t="s">
        <v>30</v>
      </c>
      <c r="K49" s="1" t="s">
        <v>618</v>
      </c>
      <c r="L49" s="1" t="s">
        <v>618</v>
      </c>
      <c r="M49" s="1" t="s">
        <v>320</v>
      </c>
      <c r="N49" s="1" t="s">
        <v>320</v>
      </c>
      <c r="O49" s="1" t="s">
        <v>321</v>
      </c>
      <c r="P49" s="1" t="s">
        <v>322</v>
      </c>
      <c r="Q49" s="1" t="s">
        <v>323</v>
      </c>
      <c r="R49" s="1" t="s">
        <v>619</v>
      </c>
      <c r="S49" s="1" t="s">
        <v>325</v>
      </c>
      <c r="T49" s="1" t="s">
        <v>326</v>
      </c>
      <c r="U49" s="1" t="s">
        <v>347</v>
      </c>
    </row>
    <row r="50" s="1" customFormat="1" spans="1:21">
      <c r="A50" s="3">
        <v>17680229751</v>
      </c>
      <c r="B50" s="1" t="s">
        <v>620</v>
      </c>
      <c r="C50" s="1" t="s">
        <v>621</v>
      </c>
      <c r="D50" s="1" t="s">
        <v>622</v>
      </c>
      <c r="E50" s="1" t="s">
        <v>623</v>
      </c>
      <c r="F50" s="1" t="s">
        <v>348</v>
      </c>
      <c r="G50" s="1" t="s">
        <v>312</v>
      </c>
      <c r="H50" s="1" t="s">
        <v>317</v>
      </c>
      <c r="I50" s="1" t="s">
        <v>624</v>
      </c>
      <c r="J50" s="1" t="s">
        <v>30</v>
      </c>
      <c r="K50" s="1" t="s">
        <v>625</v>
      </c>
      <c r="L50" s="1" t="s">
        <v>625</v>
      </c>
      <c r="M50" s="1" t="s">
        <v>320</v>
      </c>
      <c r="N50" s="1" t="s">
        <v>320</v>
      </c>
      <c r="O50" s="1" t="s">
        <v>321</v>
      </c>
      <c r="P50" s="1" t="s">
        <v>322</v>
      </c>
      <c r="Q50" s="1" t="s">
        <v>323</v>
      </c>
      <c r="R50" s="1" t="s">
        <v>626</v>
      </c>
      <c r="S50" s="1" t="s">
        <v>325</v>
      </c>
      <c r="T50" s="1" t="s">
        <v>326</v>
      </c>
      <c r="U50" s="1" t="s">
        <v>327</v>
      </c>
    </row>
    <row r="51" s="1" customFormat="1" spans="1:21">
      <c r="A51" s="3">
        <v>17665287208</v>
      </c>
      <c r="B51" s="1" t="s">
        <v>627</v>
      </c>
      <c r="C51" s="1" t="s">
        <v>628</v>
      </c>
      <c r="D51" s="1" t="s">
        <v>622</v>
      </c>
      <c r="E51" s="1" t="s">
        <v>629</v>
      </c>
      <c r="F51" s="1" t="s">
        <v>452</v>
      </c>
      <c r="G51" s="1" t="s">
        <v>348</v>
      </c>
      <c r="H51" s="1" t="s">
        <v>317</v>
      </c>
      <c r="I51" s="1" t="s">
        <v>630</v>
      </c>
      <c r="J51" s="1" t="s">
        <v>30</v>
      </c>
      <c r="K51" s="1" t="s">
        <v>631</v>
      </c>
      <c r="L51" s="1" t="s">
        <v>631</v>
      </c>
      <c r="M51" s="1" t="s">
        <v>320</v>
      </c>
      <c r="N51" s="1" t="s">
        <v>320</v>
      </c>
      <c r="O51" s="1" t="s">
        <v>321</v>
      </c>
      <c r="P51" s="1" t="s">
        <v>322</v>
      </c>
      <c r="Q51" s="1" t="s">
        <v>323</v>
      </c>
      <c r="R51" s="1" t="s">
        <v>632</v>
      </c>
      <c r="S51" s="1" t="s">
        <v>325</v>
      </c>
      <c r="T51" s="1" t="s">
        <v>326</v>
      </c>
      <c r="U51" s="1" t="s">
        <v>327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2022-05-23T03:29:04Z</dcterms:created>
  <dcterms:modified xsi:type="dcterms:W3CDTF">2022-05-23T03:40:12Z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279F9910D5794F62993657B78CC51CD2</vt:lpwstr>
  </property>
  <property fmtid="{D5CDD505-2E9C-101B-9397-08002B2CF9AE}" pid="3" name="KSOProductBuildVer">
    <vt:lpwstr>2052-11.1.0.11744</vt:lpwstr>
  </property>
</Properties>
</file>