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<sst xmlns="http://schemas.openxmlformats.org/spreadsheetml/2006/main" count="758" uniqueCount="235">
  <si>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</si>
  <si>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</si>
  <si>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</si>
  <si>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</si>
  <si>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</si>
  <si>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</si>
  <si>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</si>
  <si>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</si>
  <si>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</si>
  <si>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</si>
  <si>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</si>
  <si>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</si>
  <si>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</si>
  <si>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</si>
  <si>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</si>
  <si>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</si>
  <si>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</si>
  <si>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</si>
  <si>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</si>
  <si>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</si>
  <si>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</si>
  <si>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</si>
  <si>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</si>
  <si>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</si>
  <si>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</si>
  <si>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17932849107	</t>
  </si>
  <si>
    <t>Ctrip</t>
  </si>
  <si>
    <t>正常</t>
  </si>
  <si>
    <t>[淮北]维也纳酒店(淮北桓谭公园店)(83983434)</t>
  </si>
  <si>
    <t>商务大床房&lt;双人入住&gt;&lt;内宾&gt;&lt;预付&gt;&lt;双早&gt;</t>
  </si>
  <si>
    <t>CNY</t>
  </si>
  <si>
    <t>刘念</t>
  </si>
  <si>
    <t>CA11323220520CNY</t>
  </si>
  <si>
    <t>未提现</t>
  </si>
  <si>
    <t>携程开票</t>
  </si>
  <si>
    <t xml:space="preserve">	</t>
  </si>
  <si>
    <t>取消</t>
  </si>
  <si>
    <t xml:space="preserve">17945763980	</t>
  </si>
  <si>
    <t>[襄阳]锦江之星(襄阳南山檀溪路店)(69028595)</t>
  </si>
  <si>
    <t>商务房B&lt;双人入住&gt;&lt;内宾&gt;&lt;预付&gt;&lt;双早&gt;</t>
  </si>
  <si>
    <t>龙飞</t>
  </si>
  <si>
    <t>CA11323220521CNY</t>
  </si>
  <si>
    <t xml:space="preserve">17948523132	</t>
  </si>
  <si>
    <t>[霍州]iu酒店（霍州鼓楼店）(83293255)</t>
  </si>
  <si>
    <t>U+零压双床房&lt;双人入住&gt;&lt;内宾&gt;&lt;预付&gt;&lt;双早&gt;</t>
  </si>
  <si>
    <t>李强</t>
  </si>
  <si>
    <t xml:space="preserve">2554269	</t>
  </si>
  <si>
    <t xml:space="preserve">17948644842	</t>
  </si>
  <si>
    <t>[石家庄]喆啡酒店(石家庄中华南大街西三教地铁站店)(73267342)</t>
  </si>
  <si>
    <t>醇享双床房&lt;双人入住&gt;&lt;内宾&gt;&lt;预付&gt;&lt;双早&gt;</t>
  </si>
  <si>
    <t>田文伟,解瑞</t>
  </si>
  <si>
    <t xml:space="preserve">2554301	</t>
  </si>
  <si>
    <t xml:space="preserve">17949015028	</t>
  </si>
  <si>
    <t>[海宁]海宁皮革城南关厢亚朵酒店(46275407)</t>
  </si>
  <si>
    <t>行政大床房&lt;双人入住&gt;&lt;内宾&gt;&lt;预付&gt;&lt;单早&gt;</t>
  </si>
  <si>
    <t>杨建坤</t>
  </si>
  <si>
    <t xml:space="preserve">17948472981	</t>
  </si>
  <si>
    <t>[宿迁]锦江之星(宿迁开发区西湖路店)(71450958)</t>
  </si>
  <si>
    <t>标准A&lt;双人入住&gt;&lt;内宾&gt;&lt;预付&gt;&lt;双早&gt;</t>
  </si>
  <si>
    <t>曹康</t>
  </si>
  <si>
    <t xml:space="preserve">2554429	</t>
  </si>
  <si>
    <t xml:space="preserve">17949512707	</t>
  </si>
  <si>
    <t>[南昌]麗枫酒店(南昌青山路口地铁站店)(73273443)</t>
  </si>
  <si>
    <t>陈丰</t>
  </si>
  <si>
    <t xml:space="preserve">17949524292	</t>
  </si>
  <si>
    <t>[咸阳]喆啡酒店(咸阳人民路中心广场店)(66118934)</t>
  </si>
  <si>
    <t>啡凡大床房&lt;双人入住&gt;&lt;内宾&gt;&lt;预付&gt;&lt;双早&gt;</t>
  </si>
  <si>
    <t>梁森</t>
  </si>
  <si>
    <t xml:space="preserve">17949557844	</t>
  </si>
  <si>
    <t>[珠海]维也纳酒店(珠海香洲情侣路歌剧院店)(79028354)</t>
  </si>
  <si>
    <t>标准单人房&lt;单人入住&gt;&lt;内宾&gt;&lt;预付&gt;&lt;单早&gt;</t>
  </si>
  <si>
    <t>巫国华</t>
  </si>
  <si>
    <t xml:space="preserve">17906545203	</t>
  </si>
  <si>
    <t>[西宁]西宁家博园希尔顿欢朋酒店(85211526)</t>
  </si>
  <si>
    <t>高级大床房&lt;双人入住&gt;&lt;内宾&gt;&lt;预付&gt;&lt;双早&gt;</t>
  </si>
  <si>
    <t>于翔</t>
  </si>
  <si>
    <t>CA11323220522CNY</t>
  </si>
  <si>
    <t xml:space="preserve">2542638	</t>
  </si>
  <si>
    <t xml:space="preserve">17951888896	</t>
  </si>
  <si>
    <t>[昆山]昆山永大商业广场亚朵酒店(89920543)</t>
  </si>
  <si>
    <t>高级大床房&lt;双人入住&gt;&lt;内宾&gt;&lt;预付&gt;&lt;单早&gt;</t>
  </si>
  <si>
    <t>华兴</t>
  </si>
  <si>
    <t xml:space="preserve">17951889801	</t>
  </si>
  <si>
    <t xml:space="preserve">17952397951	</t>
  </si>
  <si>
    <t>[库伦旗]城市便捷酒店(库伦旗店)(83294389)</t>
  </si>
  <si>
    <t>标准大床房&lt;双人入住&gt;&lt;内宾&gt;&lt;预付&gt;&lt;双早&gt;</t>
  </si>
  <si>
    <t>王学智</t>
  </si>
  <si>
    <t xml:space="preserve">2555256	</t>
  </si>
  <si>
    <t xml:space="preserve">17952523722	</t>
  </si>
  <si>
    <t>[盱眙]维也纳3好酒店(盱眙汽车站店)(83856445)</t>
  </si>
  <si>
    <t>豪华双床房&lt;双人入住&gt;&lt;内宾&gt;&lt;预付&gt;&lt;双早&gt;</t>
  </si>
  <si>
    <t>张云现</t>
  </si>
  <si>
    <t xml:space="preserve">17953026776	</t>
  </si>
  <si>
    <t>[东莞]麗枫酒店（东莞松山湖店）(73285281)</t>
  </si>
  <si>
    <t>豪华大床房&lt;双人入住&gt;&lt;内宾&gt;&lt;预付&gt;&lt;双早&gt;</t>
  </si>
  <si>
    <t>李军</t>
  </si>
  <si>
    <t xml:space="preserve">17949904462	</t>
  </si>
  <si>
    <t>[仁怀]仁怀醉美大道希尔顿欢朋酒店(83841602)</t>
  </si>
  <si>
    <t>高级双床房&lt;双人入住&gt;&lt;内宾&gt;&lt;预付&gt;&lt;双早&gt;</t>
  </si>
  <si>
    <t>汪绍飞</t>
  </si>
  <si>
    <t>CA11323220523CNY</t>
  </si>
  <si>
    <t xml:space="preserve">17952364240	</t>
  </si>
  <si>
    <t>[十堰]十堰堰丰酒店(85214258)</t>
  </si>
  <si>
    <t>豪华标间&lt;双人入住&gt;&lt;内宾&gt;&lt;预付&gt;&lt;无早&gt;</t>
  </si>
  <si>
    <t>康敏华</t>
  </si>
  <si>
    <t xml:space="preserve">2555276	</t>
  </si>
  <si>
    <t xml:space="preserve">1526835988645576724	</t>
  </si>
  <si>
    <t xml:space="preserve">17956515269	</t>
  </si>
  <si>
    <t>[聊城]聊城开发区亚朵酒店(65109410)</t>
  </si>
  <si>
    <t>雅致大床房&lt;双人入住&gt;&lt;内宾&gt;&lt;预付&gt;&lt;单早&gt;</t>
  </si>
  <si>
    <t>李英</t>
  </si>
  <si>
    <t xml:space="preserve">2556172	</t>
  </si>
  <si>
    <t xml:space="preserve">17956923172	</t>
  </si>
  <si>
    <t>陈庆伟,王展</t>
  </si>
  <si>
    <t xml:space="preserve">17956939506	</t>
  </si>
  <si>
    <t>[福州]福州海联亚朵酒店(46260396)</t>
  </si>
  <si>
    <t>行政双床房&lt;双人入住&gt;&lt;内宾&gt;&lt;预付&gt;&lt;单早&gt;</t>
  </si>
  <si>
    <t>葛建桥,朱俊鹏</t>
  </si>
  <si>
    <t xml:space="preserve">17956973938	</t>
  </si>
  <si>
    <t>任涛</t>
  </si>
  <si>
    <t xml:space="preserve">17957508846	</t>
  </si>
  <si>
    <t>[重庆]重庆永川高铁站兴龙湖亚朵酒店(71580412)</t>
  </si>
  <si>
    <t>高级湖景大床房&lt;双人入住&gt;&lt;内宾&gt;&lt;预付&gt;&lt;单早&gt;</t>
  </si>
  <si>
    <t>杨飞</t>
  </si>
  <si>
    <t xml:space="preserve">17957655299	</t>
  </si>
  <si>
    <t>[重庆]IU酒店(重庆西站跳蹬工业区店)(83294659)</t>
  </si>
  <si>
    <t>小U·超级大床房&lt;双人入住&gt;&lt;内宾&gt;&lt;预付&gt;&lt;双早&gt;</t>
  </si>
  <si>
    <t>刁银超</t>
  </si>
  <si>
    <t>，</t>
  </si>
  <si>
    <t>A220523103814481</t>
  </si>
  <si>
    <t>CNY / HKD 当前参考汇率: 1.171569996</t>
  </si>
  <si>
    <t>总计： 5841.68 CNY/
6843.94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</si>
  <si>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</si>
  <si>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</si>
  <si>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</si>
  <si>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</si>
  <si>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</si>
  <si>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</si>
  <si>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</si>
  <si>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</si>
  <si>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</si>
  <si>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</si>
  <si>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</si>
  <si>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</si>
  <si>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</si>
  <si>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</si>
  <si>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</si>
  <si>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</si>
  <si>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</si>
  <si>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</si>
  <si>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2022-05-19</t>
  </si>
  <si>
    <t>2556600</t>
  </si>
  <si>
    <t>IU酒店(重庆跳蹬工业区店)</t>
  </si>
  <si>
    <t>2022-05-20</t>
  </si>
  <si>
    <t>退房日月结</t>
  </si>
  <si>
    <t>200.99</t>
  </si>
  <si>
    <t>RMB</t>
  </si>
  <si>
    <t>0</t>
  </si>
  <si>
    <t>0.00</t>
  </si>
  <si>
    <t>携程汇智国内直连</t>
  </si>
  <si>
    <t>1861</t>
  </si>
  <si>
    <t>2022-05-19 18:44:04</t>
  </si>
  <si>
    <t>否</t>
  </si>
  <si>
    <t>汇智国际旅游发展有限公司</t>
  </si>
  <si>
    <t>直连</t>
  </si>
  <si>
    <t>2556521</t>
  </si>
  <si>
    <t>重庆永川高铁站兴龙湖亚朵酒店</t>
  </si>
  <si>
    <t>362.69</t>
  </si>
  <si>
    <t>2022-05-19 17:32:44</t>
  </si>
  <si>
    <t>2556321</t>
  </si>
  <si>
    <t>喆啡酒店(石家庄中华南大街西三教地铁站店)</t>
  </si>
  <si>
    <t>263.61</t>
  </si>
  <si>
    <t>2022-05-19 14:15:03</t>
  </si>
  <si>
    <t>2556307</t>
  </si>
  <si>
    <t>福州海联亚朵酒店</t>
  </si>
  <si>
    <t>412.59</t>
  </si>
  <si>
    <t>2022-05-19 14:05:21</t>
  </si>
  <si>
    <t>2556304</t>
  </si>
  <si>
    <t>527.22</t>
  </si>
  <si>
    <t>2022-05-19 14:00:51</t>
  </si>
  <si>
    <t>2556172</t>
  </si>
  <si>
    <t>聊城开发区亚朵酒店</t>
  </si>
  <si>
    <t>311.84</t>
  </si>
  <si>
    <t>2022-05-19 12:16:50</t>
  </si>
  <si>
    <t>2022-05-18</t>
  </si>
  <si>
    <t>2555436</t>
  </si>
  <si>
    <t>麗枫酒店（东莞松山湖店）</t>
  </si>
  <si>
    <t>303.00</t>
  </si>
  <si>
    <t>2022-05-18 18:33:44</t>
  </si>
  <si>
    <t>2555294</t>
  </si>
  <si>
    <t>维也纳3好酒店(盱眙汽车站店)</t>
  </si>
  <si>
    <t>214.12</t>
  </si>
  <si>
    <t>2022-05-18 16:20:24</t>
  </si>
  <si>
    <t>2555276</t>
  </si>
  <si>
    <t>十堰堰丰宾馆</t>
  </si>
  <si>
    <t>341.02</t>
  </si>
  <si>
    <t>2022-05-18 16:04:05</t>
  </si>
  <si>
    <t>2555256</t>
  </si>
  <si>
    <t>城市便捷酒店(库伦旗店)</t>
  </si>
  <si>
    <t>197.96</t>
  </si>
  <si>
    <t>2022-05-18 15:40:53</t>
  </si>
  <si>
    <t>2555140</t>
  </si>
  <si>
    <t>iu酒店（霍州鼓楼店）</t>
  </si>
  <si>
    <t>191.90</t>
  </si>
  <si>
    <t>2022-05-18 13:12:14</t>
  </si>
  <si>
    <t>2555139</t>
  </si>
  <si>
    <t>昆山永大商业广场亚朵酒店</t>
  </si>
  <si>
    <t>354.06</t>
  </si>
  <si>
    <t>2022-05-18 13:12:07</t>
  </si>
  <si>
    <t>2554902</t>
  </si>
  <si>
    <t>仁怀醉美大道希尔顿欢朋酒店</t>
  </si>
  <si>
    <t>660.54</t>
  </si>
  <si>
    <t>2022-05-18 09:32:18</t>
  </si>
  <si>
    <t>2022-05-17</t>
  </si>
  <si>
    <t>2554547</t>
  </si>
  <si>
    <t>维也纳酒店(珠海香洲情侣路歌剧院店)</t>
  </si>
  <si>
    <t>207.06</t>
  </si>
  <si>
    <t>2022-05-17 23:22:52</t>
  </si>
  <si>
    <t>2554536</t>
  </si>
  <si>
    <t>喆啡酒店(咸阳人民路中心广场店)</t>
  </si>
  <si>
    <t>240.72</t>
  </si>
  <si>
    <t>2022-05-17 23:10:26</t>
  </si>
  <si>
    <t>2554532</t>
  </si>
  <si>
    <t>麗枫酒店(南昌青山路口地铁站店)</t>
  </si>
  <si>
    <t>297.84</t>
  </si>
  <si>
    <t>2022-05-17 23:06:17</t>
  </si>
  <si>
    <t>2554401</t>
  </si>
  <si>
    <t>海宁皮革城南关厢亚朵酒店</t>
  </si>
  <si>
    <t>2022-05-17 20:34:53</t>
  </si>
  <si>
    <t>2554301</t>
  </si>
  <si>
    <t>248.88</t>
  </si>
  <si>
    <t>2022-05-17 18:48:37</t>
  </si>
  <si>
    <t>2554269</t>
  </si>
  <si>
    <t>193.80</t>
  </si>
  <si>
    <t>2022-05-17 18:14:39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</si>
</sst>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44695</v>
      </c>
      <c r="G2" s="6">
        <v>44698</v>
      </c>
      <c r="H2" s="4">
        <v>1</v>
      </c>
      <c r="I2" s="4">
        <v>3</v>
      </c>
      <c r="J2" s="4">
        <v>3</v>
      </c>
      <c r="K2" s="4" t="s">
        <v>30</v>
      </c>
      <c r="L2" s="4">
        <v>700.74</v>
      </c>
      <c r="M2" s="4">
        <v>700.74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44701</v>
      </c>
      <c r="T2" s="4" t="s">
        <v>34</v>
      </c>
      <c r="U2" s="4">
        <v>700.74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44695</v>
      </c>
      <c r="G3" s="6">
        <v>44698</v>
      </c>
      <c r="H3" s="4">
        <v>1</v>
      </c>
      <c r="I3" s="4">
        <v>3</v>
      </c>
      <c r="J3" s="4">
        <v>3</v>
      </c>
      <c r="K3" s="4" t="s">
        <v>30</v>
      </c>
      <c r="L3" s="4">
        <v>-700.74</v>
      </c>
      <c r="M3" s="4">
        <v>-700.74</v>
      </c>
      <c r="N3" s="4" t="s">
        <v>31</v>
      </c>
      <c r="O3" s="4" t="s">
        <v>32</v>
      </c>
      <c r="P3" s="4" t="s">
        <v>33</v>
      </c>
      <c r="Q3" s="4">
        <v>0</v>
      </c>
      <c r="R3" s="7">
        <v>44695</v>
      </c>
      <c r="S3" s="6">
        <v>44701</v>
      </c>
      <c r="T3" s="4" t="s">
        <v>34</v>
      </c>
      <c r="U3" s="4">
        <v>-700.74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44698</v>
      </c>
      <c r="G4" s="6">
        <v>44699</v>
      </c>
      <c r="H4" s="4">
        <v>1</v>
      </c>
      <c r="I4" s="4">
        <v>1</v>
      </c>
      <c r="J4" s="4">
        <v>1</v>
      </c>
      <c r="K4" s="4" t="s">
        <v>30</v>
      </c>
      <c r="L4" s="4">
        <v>166.26</v>
      </c>
      <c r="M4" s="4">
        <v>166.26</v>
      </c>
      <c r="N4" s="4" t="s">
        <v>40</v>
      </c>
      <c r="O4" s="4" t="s">
        <v>41</v>
      </c>
      <c r="P4" s="4" t="s">
        <v>33</v>
      </c>
      <c r="Q4" s="4">
        <v>0</v>
      </c>
      <c r="R4" s="7">
        <v>44698</v>
      </c>
      <c r="S4" s="6">
        <v>44702</v>
      </c>
      <c r="T4" s="4" t="s">
        <v>34</v>
      </c>
      <c r="U4" s="4">
        <v>166.26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36</v>
      </c>
      <c r="D5" s="4" t="s">
        <v>38</v>
      </c>
      <c r="E5" s="4" t="s">
        <v>39</v>
      </c>
      <c r="F5" s="6">
        <v>44698</v>
      </c>
      <c r="G5" s="6">
        <v>44699</v>
      </c>
      <c r="H5" s="4">
        <v>1</v>
      </c>
      <c r="I5" s="4">
        <v>1</v>
      </c>
      <c r="J5" s="4">
        <v>1</v>
      </c>
      <c r="K5" s="4" t="s">
        <v>30</v>
      </c>
      <c r="L5" s="4">
        <v>-166.26</v>
      </c>
      <c r="M5" s="4">
        <v>-166.26</v>
      </c>
      <c r="N5" s="4" t="s">
        <v>40</v>
      </c>
      <c r="O5" s="4" t="s">
        <v>41</v>
      </c>
      <c r="P5" s="4" t="s">
        <v>33</v>
      </c>
      <c r="Q5" s="4">
        <v>0</v>
      </c>
      <c r="R5" s="7">
        <v>44698</v>
      </c>
      <c r="S5" s="6">
        <v>44702</v>
      </c>
      <c r="T5" s="4" t="s">
        <v>34</v>
      </c>
      <c r="U5" s="4">
        <v>-166.26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44698</v>
      </c>
      <c r="G6" s="6">
        <v>44699</v>
      </c>
      <c r="H6" s="4">
        <v>1</v>
      </c>
      <c r="I6" s="4">
        <v>1</v>
      </c>
      <c r="J6" s="4">
        <v>1</v>
      </c>
      <c r="K6" s="4" t="s">
        <v>30</v>
      </c>
      <c r="L6" s="4">
        <v>193.8</v>
      </c>
      <c r="M6" s="4">
        <v>193.8</v>
      </c>
      <c r="N6" s="4" t="s">
        <v>45</v>
      </c>
      <c r="O6" s="4" t="s">
        <v>41</v>
      </c>
      <c r="P6" s="4" t="s">
        <v>33</v>
      </c>
      <c r="Q6" s="4">
        <v>0</v>
      </c>
      <c r="R6" s="7">
        <v>44698</v>
      </c>
      <c r="S6" s="6">
        <v>44702</v>
      </c>
      <c r="T6" s="4" t="s">
        <v>34</v>
      </c>
      <c r="U6" s="4">
        <v>193.8</v>
      </c>
      <c r="V6" s="4">
        <v>0</v>
      </c>
      <c r="W6" s="4">
        <v>0</v>
      </c>
      <c r="X6" s="4" t="s">
        <v>46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44698</v>
      </c>
      <c r="G7" s="6">
        <v>44699</v>
      </c>
      <c r="H7" s="4">
        <v>1</v>
      </c>
      <c r="I7" s="4">
        <v>1</v>
      </c>
      <c r="J7" s="4">
        <v>1</v>
      </c>
      <c r="K7" s="4" t="s">
        <v>30</v>
      </c>
      <c r="L7" s="4">
        <v>248.88</v>
      </c>
      <c r="M7" s="4">
        <v>248.88</v>
      </c>
      <c r="N7" s="4" t="s">
        <v>50</v>
      </c>
      <c r="O7" s="4" t="s">
        <v>41</v>
      </c>
      <c r="P7" s="4" t="s">
        <v>33</v>
      </c>
      <c r="Q7" s="4">
        <v>0</v>
      </c>
      <c r="R7" s="7">
        <v>44698</v>
      </c>
      <c r="S7" s="6">
        <v>44702</v>
      </c>
      <c r="T7" s="4" t="s">
        <v>34</v>
      </c>
      <c r="U7" s="4">
        <v>248.88</v>
      </c>
      <c r="V7" s="4">
        <v>0</v>
      </c>
      <c r="W7" s="4">
        <v>0</v>
      </c>
      <c r="X7" s="4" t="s">
        <v>51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44698</v>
      </c>
      <c r="G8" s="6">
        <v>44699</v>
      </c>
      <c r="H8" s="4">
        <v>1</v>
      </c>
      <c r="I8" s="4">
        <v>1</v>
      </c>
      <c r="J8" s="4">
        <v>1</v>
      </c>
      <c r="K8" s="4" t="s">
        <v>30</v>
      </c>
      <c r="L8" s="4">
        <v>311.84</v>
      </c>
      <c r="M8" s="4">
        <v>311.84</v>
      </c>
      <c r="N8" s="4" t="s">
        <v>55</v>
      </c>
      <c r="O8" s="4" t="s">
        <v>41</v>
      </c>
      <c r="P8" s="4" t="s">
        <v>33</v>
      </c>
      <c r="Q8" s="4">
        <v>0</v>
      </c>
      <c r="R8" s="7">
        <v>44698</v>
      </c>
      <c r="S8" s="6">
        <v>44702</v>
      </c>
      <c r="T8" s="4" t="s">
        <v>34</v>
      </c>
      <c r="U8" s="4">
        <v>311.84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44698</v>
      </c>
      <c r="G9" s="6">
        <v>44699</v>
      </c>
      <c r="H9" s="4">
        <v>1</v>
      </c>
      <c r="I9" s="4">
        <v>1</v>
      </c>
      <c r="J9" s="4">
        <v>1</v>
      </c>
      <c r="K9" s="4" t="s">
        <v>30</v>
      </c>
      <c r="L9" s="4">
        <v>158.1</v>
      </c>
      <c r="M9" s="4">
        <v>158.1</v>
      </c>
      <c r="N9" s="4" t="s">
        <v>59</v>
      </c>
      <c r="O9" s="4" t="s">
        <v>41</v>
      </c>
      <c r="P9" s="4" t="s">
        <v>33</v>
      </c>
      <c r="Q9" s="4">
        <v>0</v>
      </c>
      <c r="R9" s="7">
        <v>44698</v>
      </c>
      <c r="S9" s="6">
        <v>44702</v>
      </c>
      <c r="T9" s="4" t="s">
        <v>34</v>
      </c>
      <c r="U9" s="4">
        <v>158.1</v>
      </c>
      <c r="V9" s="4">
        <v>0</v>
      </c>
      <c r="W9" s="4">
        <v>0</v>
      </c>
      <c r="X9" s="4" t="s">
        <v>60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36</v>
      </c>
      <c r="D10" s="4" t="s">
        <v>57</v>
      </c>
      <c r="E10" s="4" t="s">
        <v>58</v>
      </c>
      <c r="F10" s="6">
        <v>44698</v>
      </c>
      <c r="G10" s="6">
        <v>44699</v>
      </c>
      <c r="H10" s="4">
        <v>1</v>
      </c>
      <c r="I10" s="4">
        <v>1</v>
      </c>
      <c r="J10" s="4">
        <v>1</v>
      </c>
      <c r="K10" s="4" t="s">
        <v>30</v>
      </c>
      <c r="L10" s="4">
        <v>-158.1</v>
      </c>
      <c r="M10" s="4">
        <v>-158.1</v>
      </c>
      <c r="N10" s="4" t="s">
        <v>59</v>
      </c>
      <c r="O10" s="4" t="s">
        <v>41</v>
      </c>
      <c r="P10" s="4" t="s">
        <v>33</v>
      </c>
      <c r="Q10" s="4">
        <v>0</v>
      </c>
      <c r="R10" s="7">
        <v>44698</v>
      </c>
      <c r="S10" s="6">
        <v>44702</v>
      </c>
      <c r="T10" s="4" t="s">
        <v>34</v>
      </c>
      <c r="U10" s="4">
        <v>-158.1</v>
      </c>
      <c r="V10" s="4">
        <v>0</v>
      </c>
      <c r="W10" s="4">
        <v>0</v>
      </c>
      <c r="X10" s="4" t="s">
        <v>60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29</v>
      </c>
      <c r="F11" s="6">
        <v>44698</v>
      </c>
      <c r="G11" s="6">
        <v>44699</v>
      </c>
      <c r="H11" s="4">
        <v>1</v>
      </c>
      <c r="I11" s="4">
        <v>1</v>
      </c>
      <c r="J11" s="4">
        <v>1</v>
      </c>
      <c r="K11" s="4" t="s">
        <v>30</v>
      </c>
      <c r="L11" s="4">
        <v>297.84</v>
      </c>
      <c r="M11" s="4">
        <v>297.84</v>
      </c>
      <c r="N11" s="4" t="s">
        <v>63</v>
      </c>
      <c r="O11" s="4" t="s">
        <v>41</v>
      </c>
      <c r="P11" s="4" t="s">
        <v>33</v>
      </c>
      <c r="Q11" s="4">
        <v>0</v>
      </c>
      <c r="R11" s="7">
        <v>44698</v>
      </c>
      <c r="S11" s="6">
        <v>44702</v>
      </c>
      <c r="T11" s="4" t="s">
        <v>34</v>
      </c>
      <c r="U11" s="4">
        <v>297.84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44698</v>
      </c>
      <c r="G12" s="6">
        <v>44699</v>
      </c>
      <c r="H12" s="4">
        <v>1</v>
      </c>
      <c r="I12" s="4">
        <v>1</v>
      </c>
      <c r="J12" s="4">
        <v>1</v>
      </c>
      <c r="K12" s="4" t="s">
        <v>30</v>
      </c>
      <c r="L12" s="4">
        <v>240.72</v>
      </c>
      <c r="M12" s="4">
        <v>240.72</v>
      </c>
      <c r="N12" s="4" t="s">
        <v>67</v>
      </c>
      <c r="O12" s="4" t="s">
        <v>41</v>
      </c>
      <c r="P12" s="4" t="s">
        <v>33</v>
      </c>
      <c r="Q12" s="4">
        <v>0</v>
      </c>
      <c r="R12" s="7">
        <v>44698</v>
      </c>
      <c r="S12" s="6">
        <v>44702</v>
      </c>
      <c r="T12" s="4" t="s">
        <v>34</v>
      </c>
      <c r="U12" s="4">
        <v>240.72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69</v>
      </c>
      <c r="E13" s="4" t="s">
        <v>70</v>
      </c>
      <c r="F13" s="6">
        <v>44698</v>
      </c>
      <c r="G13" s="6">
        <v>44699</v>
      </c>
      <c r="H13" s="4">
        <v>1</v>
      </c>
      <c r="I13" s="4">
        <v>1</v>
      </c>
      <c r="J13" s="4">
        <v>1</v>
      </c>
      <c r="K13" s="4" t="s">
        <v>30</v>
      </c>
      <c r="L13" s="4">
        <v>207.06</v>
      </c>
      <c r="M13" s="4">
        <v>207.06</v>
      </c>
      <c r="N13" s="4" t="s">
        <v>71</v>
      </c>
      <c r="O13" s="4" t="s">
        <v>41</v>
      </c>
      <c r="P13" s="4" t="s">
        <v>33</v>
      </c>
      <c r="Q13" s="4">
        <v>0</v>
      </c>
      <c r="R13" s="7">
        <v>44698</v>
      </c>
      <c r="S13" s="6">
        <v>44702</v>
      </c>
      <c r="T13" s="4" t="s">
        <v>34</v>
      </c>
      <c r="U13" s="4">
        <v>207.06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44690</v>
      </c>
      <c r="G14" s="6">
        <v>44700</v>
      </c>
      <c r="H14" s="4">
        <v>1</v>
      </c>
      <c r="I14" s="4">
        <v>10</v>
      </c>
      <c r="J14" s="4">
        <v>10</v>
      </c>
      <c r="K14" s="4" t="s">
        <v>30</v>
      </c>
      <c r="L14" s="4">
        <v>2754</v>
      </c>
      <c r="M14" s="4">
        <v>2754</v>
      </c>
      <c r="N14" s="4" t="s">
        <v>75</v>
      </c>
      <c r="O14" s="4" t="s">
        <v>76</v>
      </c>
      <c r="P14" s="4" t="s">
        <v>33</v>
      </c>
      <c r="Q14" s="4">
        <v>0</v>
      </c>
      <c r="R14" s="7">
        <v>44689</v>
      </c>
      <c r="S14" s="6">
        <v>44703</v>
      </c>
      <c r="T14" s="4" t="s">
        <v>34</v>
      </c>
      <c r="U14" s="4">
        <v>2754</v>
      </c>
      <c r="V14" s="4">
        <v>0</v>
      </c>
      <c r="W14" s="4">
        <v>0</v>
      </c>
      <c r="X14" s="4" t="s">
        <v>77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36</v>
      </c>
      <c r="D15" s="4" t="s">
        <v>73</v>
      </c>
      <c r="E15" s="4" t="s">
        <v>74</v>
      </c>
      <c r="F15" s="6">
        <v>44690</v>
      </c>
      <c r="G15" s="6">
        <v>44700</v>
      </c>
      <c r="H15" s="4">
        <v>1</v>
      </c>
      <c r="I15" s="4">
        <v>10</v>
      </c>
      <c r="J15" s="4">
        <v>10</v>
      </c>
      <c r="K15" s="4" t="s">
        <v>30</v>
      </c>
      <c r="L15" s="4">
        <v>-2754</v>
      </c>
      <c r="M15" s="4">
        <v>-2754</v>
      </c>
      <c r="N15" s="4" t="s">
        <v>75</v>
      </c>
      <c r="O15" s="4" t="s">
        <v>76</v>
      </c>
      <c r="P15" s="4" t="s">
        <v>33</v>
      </c>
      <c r="Q15" s="4">
        <v>0</v>
      </c>
      <c r="R15" s="7">
        <v>44689</v>
      </c>
      <c r="S15" s="6">
        <v>44703</v>
      </c>
      <c r="T15" s="4" t="s">
        <v>34</v>
      </c>
      <c r="U15" s="4">
        <v>-2754</v>
      </c>
      <c r="V15" s="4">
        <v>0</v>
      </c>
      <c r="W15" s="4">
        <v>0</v>
      </c>
      <c r="X15" s="4" t="s">
        <v>77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80</v>
      </c>
      <c r="F16" s="6">
        <v>44699</v>
      </c>
      <c r="G16" s="6">
        <v>44700</v>
      </c>
      <c r="H16" s="4">
        <v>1</v>
      </c>
      <c r="I16" s="4">
        <v>1</v>
      </c>
      <c r="J16" s="4">
        <v>1</v>
      </c>
      <c r="K16" s="4" t="s">
        <v>30</v>
      </c>
      <c r="L16" s="4">
        <v>354.06</v>
      </c>
      <c r="M16" s="4">
        <v>354.06</v>
      </c>
      <c r="N16" s="4" t="s">
        <v>81</v>
      </c>
      <c r="O16" s="4" t="s">
        <v>76</v>
      </c>
      <c r="P16" s="4" t="s">
        <v>33</v>
      </c>
      <c r="Q16" s="4">
        <v>0</v>
      </c>
      <c r="R16" s="7">
        <v>44699</v>
      </c>
      <c r="S16" s="6">
        <v>44703</v>
      </c>
      <c r="T16" s="4" t="s">
        <v>34</v>
      </c>
      <c r="U16" s="4">
        <v>354.06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43</v>
      </c>
      <c r="E17" s="4" t="s">
        <v>44</v>
      </c>
      <c r="F17" s="6">
        <v>44699</v>
      </c>
      <c r="G17" s="6">
        <v>44700</v>
      </c>
      <c r="H17" s="4">
        <v>1</v>
      </c>
      <c r="I17" s="4">
        <v>1</v>
      </c>
      <c r="J17" s="4">
        <v>1</v>
      </c>
      <c r="K17" s="4" t="s">
        <v>30</v>
      </c>
      <c r="L17" s="4">
        <v>191.9</v>
      </c>
      <c r="M17" s="4">
        <v>191.9</v>
      </c>
      <c r="N17" s="4" t="s">
        <v>45</v>
      </c>
      <c r="O17" s="4" t="s">
        <v>76</v>
      </c>
      <c r="P17" s="4" t="s">
        <v>33</v>
      </c>
      <c r="Q17" s="4">
        <v>0</v>
      </c>
      <c r="R17" s="7">
        <v>44699</v>
      </c>
      <c r="S17" s="6">
        <v>44703</v>
      </c>
      <c r="T17" s="4" t="s">
        <v>34</v>
      </c>
      <c r="U17" s="4">
        <v>191.9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44699</v>
      </c>
      <c r="G18" s="6">
        <v>44700</v>
      </c>
      <c r="H18" s="4">
        <v>1</v>
      </c>
      <c r="I18" s="4">
        <v>1</v>
      </c>
      <c r="J18" s="4">
        <v>1</v>
      </c>
      <c r="K18" s="4" t="s">
        <v>30</v>
      </c>
      <c r="L18" s="4">
        <v>197.96</v>
      </c>
      <c r="M18" s="4">
        <v>197.96</v>
      </c>
      <c r="N18" s="4" t="s">
        <v>86</v>
      </c>
      <c r="O18" s="4" t="s">
        <v>76</v>
      </c>
      <c r="P18" s="4" t="s">
        <v>33</v>
      </c>
      <c r="Q18" s="4">
        <v>0</v>
      </c>
      <c r="R18" s="7">
        <v>44699</v>
      </c>
      <c r="S18" s="6">
        <v>44703</v>
      </c>
      <c r="T18" s="4" t="s">
        <v>34</v>
      </c>
      <c r="U18" s="4">
        <v>197.96</v>
      </c>
      <c r="V18" s="4">
        <v>0</v>
      </c>
      <c r="W18" s="4">
        <v>0</v>
      </c>
      <c r="X18" s="4" t="s">
        <v>87</v>
      </c>
      <c r="Y18" s="4" t="s">
        <v>35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89</v>
      </c>
      <c r="E19" s="4" t="s">
        <v>90</v>
      </c>
      <c r="F19" s="6">
        <v>44699</v>
      </c>
      <c r="G19" s="6">
        <v>44700</v>
      </c>
      <c r="H19" s="4">
        <v>1</v>
      </c>
      <c r="I19" s="4">
        <v>1</v>
      </c>
      <c r="J19" s="4">
        <v>1</v>
      </c>
      <c r="K19" s="4" t="s">
        <v>30</v>
      </c>
      <c r="L19" s="4">
        <v>214.12</v>
      </c>
      <c r="M19" s="4">
        <v>214.12</v>
      </c>
      <c r="N19" s="4" t="s">
        <v>91</v>
      </c>
      <c r="O19" s="4" t="s">
        <v>76</v>
      </c>
      <c r="P19" s="4" t="s">
        <v>33</v>
      </c>
      <c r="Q19" s="4">
        <v>0</v>
      </c>
      <c r="R19" s="7">
        <v>44699</v>
      </c>
      <c r="S19" s="6">
        <v>44703</v>
      </c>
      <c r="T19" s="4" t="s">
        <v>34</v>
      </c>
      <c r="U19" s="4">
        <v>214.12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44699</v>
      </c>
      <c r="G20" s="6">
        <v>44700</v>
      </c>
      <c r="H20" s="4">
        <v>1</v>
      </c>
      <c r="I20" s="4">
        <v>1</v>
      </c>
      <c r="J20" s="4">
        <v>1</v>
      </c>
      <c r="K20" s="4" t="s">
        <v>30</v>
      </c>
      <c r="L20" s="4">
        <v>303</v>
      </c>
      <c r="M20" s="4">
        <v>303</v>
      </c>
      <c r="N20" s="4" t="s">
        <v>95</v>
      </c>
      <c r="O20" s="4" t="s">
        <v>76</v>
      </c>
      <c r="P20" s="4" t="s">
        <v>33</v>
      </c>
      <c r="Q20" s="4">
        <v>0</v>
      </c>
      <c r="R20" s="7">
        <v>44699</v>
      </c>
      <c r="S20" s="6">
        <v>44703</v>
      </c>
      <c r="T20" s="4" t="s">
        <v>34</v>
      </c>
      <c r="U20" s="4">
        <v>303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97</v>
      </c>
      <c r="E21" s="4" t="s">
        <v>98</v>
      </c>
      <c r="F21" s="6">
        <v>44699</v>
      </c>
      <c r="G21" s="6">
        <v>44701</v>
      </c>
      <c r="H21" s="4">
        <v>1</v>
      </c>
      <c r="I21" s="4">
        <v>2</v>
      </c>
      <c r="J21" s="4">
        <v>2</v>
      </c>
      <c r="K21" s="4" t="s">
        <v>30</v>
      </c>
      <c r="L21" s="4">
        <v>660.54</v>
      </c>
      <c r="M21" s="4">
        <v>660.54</v>
      </c>
      <c r="N21" s="4" t="s">
        <v>99</v>
      </c>
      <c r="O21" s="4" t="s">
        <v>100</v>
      </c>
      <c r="P21" s="4" t="s">
        <v>33</v>
      </c>
      <c r="Q21" s="4">
        <v>0</v>
      </c>
      <c r="R21" s="7">
        <v>44699</v>
      </c>
      <c r="S21" s="6">
        <v>44704</v>
      </c>
      <c r="T21" s="4" t="s">
        <v>34</v>
      </c>
      <c r="U21" s="4">
        <v>660.54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44699</v>
      </c>
      <c r="G22" s="6">
        <v>44701</v>
      </c>
      <c r="H22" s="4">
        <v>1</v>
      </c>
      <c r="I22" s="4">
        <v>2</v>
      </c>
      <c r="J22" s="4">
        <v>2</v>
      </c>
      <c r="K22" s="4" t="s">
        <v>30</v>
      </c>
      <c r="L22" s="4">
        <v>341.02</v>
      </c>
      <c r="M22" s="4">
        <v>341.02</v>
      </c>
      <c r="N22" s="4" t="s">
        <v>104</v>
      </c>
      <c r="O22" s="4" t="s">
        <v>100</v>
      </c>
      <c r="P22" s="4" t="s">
        <v>33</v>
      </c>
      <c r="Q22" s="4">
        <v>0</v>
      </c>
      <c r="R22" s="7">
        <v>44699</v>
      </c>
      <c r="S22" s="6">
        <v>44704</v>
      </c>
      <c r="T22" s="4" t="s">
        <v>34</v>
      </c>
      <c r="U22" s="4">
        <v>341.02</v>
      </c>
      <c r="V22" s="4">
        <v>0</v>
      </c>
      <c r="W22" s="4">
        <v>0</v>
      </c>
      <c r="X22" s="4" t="s">
        <v>105</v>
      </c>
      <c r="Y22" s="4" t="s">
        <v>106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44700</v>
      </c>
      <c r="G23" s="6">
        <v>44701</v>
      </c>
      <c r="H23" s="4">
        <v>1</v>
      </c>
      <c r="I23" s="4">
        <v>1</v>
      </c>
      <c r="J23" s="4">
        <v>1</v>
      </c>
      <c r="K23" s="4" t="s">
        <v>30</v>
      </c>
      <c r="L23" s="4">
        <v>311.84</v>
      </c>
      <c r="M23" s="4">
        <v>311.84</v>
      </c>
      <c r="N23" s="4" t="s">
        <v>110</v>
      </c>
      <c r="O23" s="4" t="s">
        <v>100</v>
      </c>
      <c r="P23" s="4" t="s">
        <v>33</v>
      </c>
      <c r="Q23" s="4">
        <v>0</v>
      </c>
      <c r="R23" s="7">
        <v>44700</v>
      </c>
      <c r="S23" s="6">
        <v>44704</v>
      </c>
      <c r="T23" s="4" t="s">
        <v>34</v>
      </c>
      <c r="U23" s="4">
        <v>311.84</v>
      </c>
      <c r="V23" s="4">
        <v>0</v>
      </c>
      <c r="W23" s="4">
        <v>0</v>
      </c>
      <c r="X23" s="4" t="s">
        <v>111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48</v>
      </c>
      <c r="E24" s="4" t="s">
        <v>66</v>
      </c>
      <c r="F24" s="6">
        <v>44700</v>
      </c>
      <c r="G24" s="6">
        <v>44701</v>
      </c>
      <c r="H24" s="4">
        <v>2</v>
      </c>
      <c r="I24" s="4">
        <v>1</v>
      </c>
      <c r="J24" s="4">
        <v>2</v>
      </c>
      <c r="K24" s="4" t="s">
        <v>30</v>
      </c>
      <c r="L24" s="4">
        <v>527.22</v>
      </c>
      <c r="M24" s="4">
        <v>527.22</v>
      </c>
      <c r="N24" s="4" t="s">
        <v>113</v>
      </c>
      <c r="O24" s="4" t="s">
        <v>100</v>
      </c>
      <c r="P24" s="4" t="s">
        <v>33</v>
      </c>
      <c r="Q24" s="4">
        <v>0</v>
      </c>
      <c r="R24" s="7">
        <v>44700</v>
      </c>
      <c r="S24" s="6">
        <v>44704</v>
      </c>
      <c r="T24" s="4" t="s">
        <v>34</v>
      </c>
      <c r="U24" s="4">
        <v>527.22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115</v>
      </c>
      <c r="E25" s="4" t="s">
        <v>116</v>
      </c>
      <c r="F25" s="6">
        <v>44700</v>
      </c>
      <c r="G25" s="6">
        <v>44701</v>
      </c>
      <c r="H25" s="4">
        <v>1</v>
      </c>
      <c r="I25" s="4">
        <v>1</v>
      </c>
      <c r="J25" s="4">
        <v>1</v>
      </c>
      <c r="K25" s="4" t="s">
        <v>30</v>
      </c>
      <c r="L25" s="4">
        <v>412.59</v>
      </c>
      <c r="M25" s="4">
        <v>412.59</v>
      </c>
      <c r="N25" s="4" t="s">
        <v>117</v>
      </c>
      <c r="O25" s="4" t="s">
        <v>100</v>
      </c>
      <c r="P25" s="4" t="s">
        <v>33</v>
      </c>
      <c r="Q25" s="4">
        <v>0</v>
      </c>
      <c r="R25" s="7">
        <v>44700</v>
      </c>
      <c r="S25" s="6">
        <v>44704</v>
      </c>
      <c r="T25" s="4" t="s">
        <v>34</v>
      </c>
      <c r="U25" s="4">
        <v>412.59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48</v>
      </c>
      <c r="E26" s="4" t="s">
        <v>66</v>
      </c>
      <c r="F26" s="6">
        <v>44700</v>
      </c>
      <c r="G26" s="6">
        <v>44701</v>
      </c>
      <c r="H26" s="4">
        <v>1</v>
      </c>
      <c r="I26" s="4">
        <v>1</v>
      </c>
      <c r="J26" s="4">
        <v>1</v>
      </c>
      <c r="K26" s="4" t="s">
        <v>30</v>
      </c>
      <c r="L26" s="4">
        <v>263.61</v>
      </c>
      <c r="M26" s="4">
        <v>263.61</v>
      </c>
      <c r="N26" s="4" t="s">
        <v>119</v>
      </c>
      <c r="O26" s="4" t="s">
        <v>100</v>
      </c>
      <c r="P26" s="4" t="s">
        <v>33</v>
      </c>
      <c r="Q26" s="4">
        <v>0</v>
      </c>
      <c r="R26" s="7">
        <v>44700</v>
      </c>
      <c r="S26" s="6">
        <v>44704</v>
      </c>
      <c r="T26" s="4" t="s">
        <v>34</v>
      </c>
      <c r="U26" s="4">
        <v>263.61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44700</v>
      </c>
      <c r="G27" s="6">
        <v>44701</v>
      </c>
      <c r="H27" s="4">
        <v>1</v>
      </c>
      <c r="I27" s="4">
        <v>1</v>
      </c>
      <c r="J27" s="4">
        <v>1</v>
      </c>
      <c r="K27" s="4" t="s">
        <v>30</v>
      </c>
      <c r="L27" s="4">
        <v>362.69</v>
      </c>
      <c r="M27" s="4">
        <v>362.69</v>
      </c>
      <c r="N27" s="4" t="s">
        <v>123</v>
      </c>
      <c r="O27" s="4" t="s">
        <v>100</v>
      </c>
      <c r="P27" s="4" t="s">
        <v>33</v>
      </c>
      <c r="Q27" s="4">
        <v>0</v>
      </c>
      <c r="R27" s="7">
        <v>44700</v>
      </c>
      <c r="S27" s="6">
        <v>44704</v>
      </c>
      <c r="T27" s="4" t="s">
        <v>34</v>
      </c>
      <c r="U27" s="4">
        <v>362.69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124</v>
      </c>
      <c r="B28" s="4" t="s">
        <v>26</v>
      </c>
      <c r="C28" s="4" t="s">
        <v>27</v>
      </c>
      <c r="D28" s="4" t="s">
        <v>125</v>
      </c>
      <c r="E28" s="4" t="s">
        <v>126</v>
      </c>
      <c r="F28" s="6">
        <v>44700</v>
      </c>
      <c r="G28" s="6">
        <v>44701</v>
      </c>
      <c r="H28" s="4">
        <v>1</v>
      </c>
      <c r="I28" s="4">
        <v>1</v>
      </c>
      <c r="J28" s="4">
        <v>1</v>
      </c>
      <c r="K28" s="4" t="s">
        <v>30</v>
      </c>
      <c r="L28" s="4">
        <v>200.99</v>
      </c>
      <c r="M28" s="4">
        <v>200.99</v>
      </c>
      <c r="N28" s="4" t="s">
        <v>127</v>
      </c>
      <c r="O28" s="4" t="s">
        <v>100</v>
      </c>
      <c r="P28" s="4" t="s">
        <v>33</v>
      </c>
      <c r="Q28" s="4">
        <v>0</v>
      </c>
      <c r="R28" s="7">
        <v>44700</v>
      </c>
      <c r="S28" s="6">
        <v>44704</v>
      </c>
      <c r="T28" s="4" t="s">
        <v>34</v>
      </c>
      <c r="U28" s="4">
        <v>200.99</v>
      </c>
      <c r="V28" s="4">
        <v>0</v>
      </c>
      <c r="W28" s="4">
        <v>0</v>
      </c>
      <c r="X28" s="4" t="s">
        <v>35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ht="12" hidden="1" customHeight="1" spans="1:9">
      <c r="A2" s="5">
        <v>17932849107</v>
      </c>
      <c r="B2" s="6">
        <v>44695</v>
      </c>
      <c r="C2" s="6">
        <v>44698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17945763980</v>
      </c>
      <c r="B3" s="6">
        <v>44698</v>
      </c>
      <c r="C3" s="6">
        <v>44699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4" si="0">D3-E3</f>
        <v>#N/A</v>
      </c>
      <c r="H3" s="4" t="e">
        <f t="shared" ref="H3:H24" si="1">$H$1&amp;F3</f>
        <v>#N/A</v>
      </c>
      <c r="I3" s="4" t="e">
        <f>VLOOKUP(A3,HOP!A:U,21,0)</f>
        <v>#N/A</v>
      </c>
    </row>
    <row r="4" s="4" customFormat="1" spans="1:9">
      <c r="A4" s="5">
        <v>17948523132</v>
      </c>
      <c r="B4" s="6">
        <v>44698</v>
      </c>
      <c r="C4" s="6">
        <v>44699</v>
      </c>
      <c r="D4" s="4">
        <v>193.8</v>
      </c>
      <c r="E4" s="4" t="str">
        <f>VLOOKUP(A4,HOP!A:L,12,0)</f>
        <v>193.80</v>
      </c>
      <c r="F4" s="4" t="str">
        <f>VLOOKUP(A4,HOP!A:C,3,0)</f>
        <v>2554269</v>
      </c>
      <c r="G4" s="4">
        <f t="shared" si="0"/>
        <v>0</v>
      </c>
      <c r="H4" s="4" t="str">
        <f t="shared" si="1"/>
        <v>，2554269</v>
      </c>
      <c r="I4" s="4" t="str">
        <f>VLOOKUP(A4,HOP!A:U,21,0)</f>
        <v>直连</v>
      </c>
    </row>
    <row r="5" s="4" customFormat="1" spans="1:9">
      <c r="A5" s="5">
        <v>17948644842</v>
      </c>
      <c r="B5" s="6">
        <v>44698</v>
      </c>
      <c r="C5" s="6">
        <v>44699</v>
      </c>
      <c r="D5" s="4">
        <v>248.88</v>
      </c>
      <c r="E5" s="4" t="str">
        <f>VLOOKUP(A5,HOP!A:L,12,0)</f>
        <v>248.88</v>
      </c>
      <c r="F5" s="4" t="str">
        <f>VLOOKUP(A5,HOP!A:C,3,0)</f>
        <v>2554301</v>
      </c>
      <c r="G5" s="4">
        <f t="shared" si="0"/>
        <v>0</v>
      </c>
      <c r="H5" s="4" t="str">
        <f t="shared" si="1"/>
        <v>，2554301</v>
      </c>
      <c r="I5" s="4" t="str">
        <f>VLOOKUP(A5,HOP!A:U,21,0)</f>
        <v>直连</v>
      </c>
    </row>
    <row r="6" s="4" customFormat="1" spans="1:9">
      <c r="A6" s="5">
        <v>17949015028</v>
      </c>
      <c r="B6" s="6">
        <v>44698</v>
      </c>
      <c r="C6" s="6">
        <v>44699</v>
      </c>
      <c r="D6" s="4">
        <v>311.84</v>
      </c>
      <c r="E6" s="4" t="str">
        <f>VLOOKUP(A6,HOP!A:L,12,0)</f>
        <v>311.84</v>
      </c>
      <c r="F6" s="4" t="str">
        <f>VLOOKUP(A6,HOP!A:C,3,0)</f>
        <v>2554401</v>
      </c>
      <c r="G6" s="4">
        <f t="shared" si="0"/>
        <v>0</v>
      </c>
      <c r="H6" s="4" t="str">
        <f t="shared" si="1"/>
        <v>，2554401</v>
      </c>
      <c r="I6" s="4" t="str">
        <f>VLOOKUP(A6,HOP!A:U,21,0)</f>
        <v>直连</v>
      </c>
    </row>
    <row r="7" s="4" customFormat="1" hidden="1" spans="1:9">
      <c r="A7" s="5">
        <v>17948472981</v>
      </c>
      <c r="B7" s="6">
        <v>44698</v>
      </c>
      <c r="C7" s="6">
        <v>44699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17949512707</v>
      </c>
      <c r="B8" s="6">
        <v>44698</v>
      </c>
      <c r="C8" s="6">
        <v>44699</v>
      </c>
      <c r="D8" s="4">
        <v>297.84</v>
      </c>
      <c r="E8" s="4" t="str">
        <f>VLOOKUP(A8,HOP!A:L,12,0)</f>
        <v>297.84</v>
      </c>
      <c r="F8" s="4" t="str">
        <f>VLOOKUP(A8,HOP!A:C,3,0)</f>
        <v>2554532</v>
      </c>
      <c r="G8" s="4">
        <f t="shared" si="0"/>
        <v>0</v>
      </c>
      <c r="H8" s="4" t="str">
        <f t="shared" si="1"/>
        <v>，2554532</v>
      </c>
      <c r="I8" s="4" t="str">
        <f>VLOOKUP(A8,HOP!A:U,21,0)</f>
        <v>直连</v>
      </c>
    </row>
    <row r="9" s="4" customFormat="1" spans="1:9">
      <c r="A9" s="5">
        <v>17949524292</v>
      </c>
      <c r="B9" s="6">
        <v>44698</v>
      </c>
      <c r="C9" s="6">
        <v>44699</v>
      </c>
      <c r="D9" s="4">
        <v>240.72</v>
      </c>
      <c r="E9" s="4" t="str">
        <f>VLOOKUP(A9,HOP!A:L,12,0)</f>
        <v>240.72</v>
      </c>
      <c r="F9" s="4" t="str">
        <f>VLOOKUP(A9,HOP!A:C,3,0)</f>
        <v>2554536</v>
      </c>
      <c r="G9" s="4">
        <f t="shared" si="0"/>
        <v>0</v>
      </c>
      <c r="H9" s="4" t="str">
        <f t="shared" si="1"/>
        <v>，2554536</v>
      </c>
      <c r="I9" s="4" t="str">
        <f>VLOOKUP(A9,HOP!A:U,21,0)</f>
        <v>直连</v>
      </c>
    </row>
    <row r="10" s="4" customFormat="1" spans="1:9">
      <c r="A10" s="5">
        <v>17949557844</v>
      </c>
      <c r="B10" s="6">
        <v>44698</v>
      </c>
      <c r="C10" s="6">
        <v>44699</v>
      </c>
      <c r="D10" s="4">
        <v>207.06</v>
      </c>
      <c r="E10" s="4" t="str">
        <f>VLOOKUP(A10,HOP!A:L,12,0)</f>
        <v>207.06</v>
      </c>
      <c r="F10" s="4" t="str">
        <f>VLOOKUP(A10,HOP!A:C,3,0)</f>
        <v>2554547</v>
      </c>
      <c r="G10" s="4">
        <f t="shared" si="0"/>
        <v>0</v>
      </c>
      <c r="H10" s="4" t="str">
        <f t="shared" si="1"/>
        <v>，2554547</v>
      </c>
      <c r="I10" s="4" t="str">
        <f>VLOOKUP(A10,HOP!A:U,21,0)</f>
        <v>直连</v>
      </c>
    </row>
    <row r="11" s="4" customFormat="1" hidden="1" spans="1:9">
      <c r="A11" s="5">
        <v>17906545203</v>
      </c>
      <c r="B11" s="6">
        <v>44690</v>
      </c>
      <c r="C11" s="6">
        <v>44700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17951888896</v>
      </c>
      <c r="B12" s="6">
        <v>44699</v>
      </c>
      <c r="C12" s="6">
        <v>44700</v>
      </c>
      <c r="D12" s="4">
        <v>354.06</v>
      </c>
      <c r="E12" s="4" t="str">
        <f>VLOOKUP(A12,HOP!A:L,12,0)</f>
        <v>354.06</v>
      </c>
      <c r="F12" s="4" t="str">
        <f>VLOOKUP(A12,HOP!A:C,3,0)</f>
        <v>2555139</v>
      </c>
      <c r="G12" s="4">
        <f t="shared" si="0"/>
        <v>0</v>
      </c>
      <c r="H12" s="4" t="str">
        <f t="shared" si="1"/>
        <v>，2555139</v>
      </c>
      <c r="I12" s="4" t="str">
        <f>VLOOKUP(A12,HOP!A:U,21,0)</f>
        <v>直连</v>
      </c>
    </row>
    <row r="13" s="4" customFormat="1" spans="1:9">
      <c r="A13" s="5">
        <v>17951889801</v>
      </c>
      <c r="B13" s="6">
        <v>44699</v>
      </c>
      <c r="C13" s="6">
        <v>44700</v>
      </c>
      <c r="D13" s="4">
        <v>191.9</v>
      </c>
      <c r="E13" s="4" t="str">
        <f>VLOOKUP(A13,HOP!A:L,12,0)</f>
        <v>191.90</v>
      </c>
      <c r="F13" s="4" t="str">
        <f>VLOOKUP(A13,HOP!A:C,3,0)</f>
        <v>2555140</v>
      </c>
      <c r="G13" s="4">
        <f t="shared" si="0"/>
        <v>0</v>
      </c>
      <c r="H13" s="4" t="str">
        <f t="shared" si="1"/>
        <v>，2555140</v>
      </c>
      <c r="I13" s="4" t="str">
        <f>VLOOKUP(A13,HOP!A:U,21,0)</f>
        <v>直连</v>
      </c>
    </row>
    <row r="14" s="4" customFormat="1" spans="1:9">
      <c r="A14" s="5">
        <v>17952397951</v>
      </c>
      <c r="B14" s="6">
        <v>44699</v>
      </c>
      <c r="C14" s="6">
        <v>44700</v>
      </c>
      <c r="D14" s="4">
        <v>197.96</v>
      </c>
      <c r="E14" s="4" t="str">
        <f>VLOOKUP(A14,HOP!A:L,12,0)</f>
        <v>197.96</v>
      </c>
      <c r="F14" s="4" t="str">
        <f>VLOOKUP(A14,HOP!A:C,3,0)</f>
        <v>2555256</v>
      </c>
      <c r="G14" s="4">
        <f t="shared" si="0"/>
        <v>0</v>
      </c>
      <c r="H14" s="4" t="str">
        <f t="shared" si="1"/>
        <v>，2555256</v>
      </c>
      <c r="I14" s="4" t="str">
        <f>VLOOKUP(A14,HOP!A:U,21,0)</f>
        <v>直连</v>
      </c>
    </row>
    <row r="15" s="4" customFormat="1" spans="1:9">
      <c r="A15" s="5">
        <v>17952523722</v>
      </c>
      <c r="B15" s="6">
        <v>44699</v>
      </c>
      <c r="C15" s="6">
        <v>44700</v>
      </c>
      <c r="D15" s="4">
        <v>214.12</v>
      </c>
      <c r="E15" s="4" t="str">
        <f>VLOOKUP(A15,HOP!A:L,12,0)</f>
        <v>214.12</v>
      </c>
      <c r="F15" s="4" t="str">
        <f>VLOOKUP(A15,HOP!A:C,3,0)</f>
        <v>2555294</v>
      </c>
      <c r="G15" s="4">
        <f t="shared" si="0"/>
        <v>0</v>
      </c>
      <c r="H15" s="4" t="str">
        <f t="shared" si="1"/>
        <v>，2555294</v>
      </c>
      <c r="I15" s="4" t="str">
        <f>VLOOKUP(A15,HOP!A:U,21,0)</f>
        <v>直连</v>
      </c>
    </row>
    <row r="16" s="4" customFormat="1" spans="1:9">
      <c r="A16" s="5">
        <v>17953026776</v>
      </c>
      <c r="B16" s="6">
        <v>44699</v>
      </c>
      <c r="C16" s="6">
        <v>44700</v>
      </c>
      <c r="D16" s="4">
        <v>303</v>
      </c>
      <c r="E16" s="4" t="str">
        <f>VLOOKUP(A16,HOP!A:L,12,0)</f>
        <v>303.00</v>
      </c>
      <c r="F16" s="4" t="str">
        <f>VLOOKUP(A16,HOP!A:C,3,0)</f>
        <v>2555436</v>
      </c>
      <c r="G16" s="4">
        <f t="shared" si="0"/>
        <v>0</v>
      </c>
      <c r="H16" s="4" t="str">
        <f t="shared" si="1"/>
        <v>，2555436</v>
      </c>
      <c r="I16" s="4" t="str">
        <f>VLOOKUP(A16,HOP!A:U,21,0)</f>
        <v>直连</v>
      </c>
    </row>
    <row r="17" s="4" customFormat="1" spans="1:9">
      <c r="A17" s="5">
        <v>17949904462</v>
      </c>
      <c r="B17" s="6">
        <v>44699</v>
      </c>
      <c r="C17" s="6">
        <v>44701</v>
      </c>
      <c r="D17" s="4">
        <v>660.54</v>
      </c>
      <c r="E17" s="4" t="str">
        <f>VLOOKUP(A17,HOP!A:L,12,0)</f>
        <v>660.54</v>
      </c>
      <c r="F17" s="4" t="str">
        <f>VLOOKUP(A17,HOP!A:C,3,0)</f>
        <v>2554902</v>
      </c>
      <c r="G17" s="4">
        <f t="shared" si="0"/>
        <v>0</v>
      </c>
      <c r="H17" s="4" t="str">
        <f t="shared" si="1"/>
        <v>，2554902</v>
      </c>
      <c r="I17" s="4" t="str">
        <f>VLOOKUP(A17,HOP!A:U,21,0)</f>
        <v>直连</v>
      </c>
    </row>
    <row r="18" s="4" customFormat="1" spans="1:9">
      <c r="A18" s="5">
        <v>17952364240</v>
      </c>
      <c r="B18" s="6">
        <v>44699</v>
      </c>
      <c r="C18" s="6">
        <v>44701</v>
      </c>
      <c r="D18" s="4">
        <v>341.02</v>
      </c>
      <c r="E18" s="4" t="str">
        <f>VLOOKUP(A18,HOP!A:L,12,0)</f>
        <v>341.02</v>
      </c>
      <c r="F18" s="4" t="str">
        <f>VLOOKUP(A18,HOP!A:C,3,0)</f>
        <v>2555276</v>
      </c>
      <c r="G18" s="4">
        <f t="shared" si="0"/>
        <v>0</v>
      </c>
      <c r="H18" s="4" t="str">
        <f t="shared" si="1"/>
        <v>，2555276</v>
      </c>
      <c r="I18" s="4" t="str">
        <f>VLOOKUP(A18,HOP!A:U,21,0)</f>
        <v>直连</v>
      </c>
    </row>
    <row r="19" s="4" customFormat="1" spans="1:9">
      <c r="A19" s="5">
        <v>17956515269</v>
      </c>
      <c r="B19" s="6">
        <v>44700</v>
      </c>
      <c r="C19" s="6">
        <v>44701</v>
      </c>
      <c r="D19" s="4">
        <v>311.84</v>
      </c>
      <c r="E19" s="4" t="str">
        <f>VLOOKUP(A19,HOP!A:L,12,0)</f>
        <v>311.84</v>
      </c>
      <c r="F19" s="4" t="str">
        <f>VLOOKUP(A19,HOP!A:C,3,0)</f>
        <v>2556172</v>
      </c>
      <c r="G19" s="4">
        <f t="shared" si="0"/>
        <v>0</v>
      </c>
      <c r="H19" s="4" t="str">
        <f t="shared" si="1"/>
        <v>，2556172</v>
      </c>
      <c r="I19" s="4" t="str">
        <f>VLOOKUP(A19,HOP!A:U,21,0)</f>
        <v>直连</v>
      </c>
    </row>
    <row r="20" s="4" customFormat="1" spans="1:9">
      <c r="A20" s="5">
        <v>17956923172</v>
      </c>
      <c r="B20" s="6">
        <v>44700</v>
      </c>
      <c r="C20" s="6">
        <v>44701</v>
      </c>
      <c r="D20" s="4">
        <v>527.22</v>
      </c>
      <c r="E20" s="4" t="str">
        <f>VLOOKUP(A20,HOP!A:L,12,0)</f>
        <v>527.22</v>
      </c>
      <c r="F20" s="4" t="str">
        <f>VLOOKUP(A20,HOP!A:C,3,0)</f>
        <v>2556304</v>
      </c>
      <c r="G20" s="4">
        <f t="shared" si="0"/>
        <v>0</v>
      </c>
      <c r="H20" s="4" t="str">
        <f t="shared" si="1"/>
        <v>，2556304</v>
      </c>
      <c r="I20" s="4" t="str">
        <f>VLOOKUP(A20,HOP!A:U,21,0)</f>
        <v>直连</v>
      </c>
    </row>
    <row r="21" s="4" customFormat="1" spans="1:9">
      <c r="A21" s="5">
        <v>17956939506</v>
      </c>
      <c r="B21" s="6">
        <v>44700</v>
      </c>
      <c r="C21" s="6">
        <v>44701</v>
      </c>
      <c r="D21" s="4">
        <v>412.59</v>
      </c>
      <c r="E21" s="4" t="str">
        <f>VLOOKUP(A21,HOP!A:L,12,0)</f>
        <v>412.59</v>
      </c>
      <c r="F21" s="4" t="str">
        <f>VLOOKUP(A21,HOP!A:C,3,0)</f>
        <v>2556307</v>
      </c>
      <c r="G21" s="4">
        <f t="shared" si="0"/>
        <v>0</v>
      </c>
      <c r="H21" s="4" t="str">
        <f t="shared" si="1"/>
        <v>，2556307</v>
      </c>
      <c r="I21" s="4" t="str">
        <f>VLOOKUP(A21,HOP!A:U,21,0)</f>
        <v>直连</v>
      </c>
    </row>
    <row r="22" s="4" customFormat="1" spans="1:9">
      <c r="A22" s="5">
        <v>17956973938</v>
      </c>
      <c r="B22" s="6">
        <v>44700</v>
      </c>
      <c r="C22" s="6">
        <v>44701</v>
      </c>
      <c r="D22" s="4">
        <v>263.61</v>
      </c>
      <c r="E22" s="4" t="str">
        <f>VLOOKUP(A22,HOP!A:L,12,0)</f>
        <v>263.61</v>
      </c>
      <c r="F22" s="4" t="str">
        <f>VLOOKUP(A22,HOP!A:C,3,0)</f>
        <v>2556321</v>
      </c>
      <c r="G22" s="4">
        <f t="shared" si="0"/>
        <v>0</v>
      </c>
      <c r="H22" s="4" t="str">
        <f t="shared" si="1"/>
        <v>，2556321</v>
      </c>
      <c r="I22" s="4" t="str">
        <f>VLOOKUP(A22,HOP!A:U,21,0)</f>
        <v>直连</v>
      </c>
    </row>
    <row r="23" s="4" customFormat="1" spans="1:9">
      <c r="A23" s="5">
        <v>17957508846</v>
      </c>
      <c r="B23" s="6">
        <v>44700</v>
      </c>
      <c r="C23" s="6">
        <v>44701</v>
      </c>
      <c r="D23" s="4">
        <v>362.69</v>
      </c>
      <c r="E23" s="4" t="str">
        <f>VLOOKUP(A23,HOP!A:L,12,0)</f>
        <v>362.69</v>
      </c>
      <c r="F23" s="4" t="str">
        <f>VLOOKUP(A23,HOP!A:C,3,0)</f>
        <v>2556521</v>
      </c>
      <c r="G23" s="4">
        <f t="shared" si="0"/>
        <v>0</v>
      </c>
      <c r="H23" s="4" t="str">
        <f t="shared" si="1"/>
        <v>，2556521</v>
      </c>
      <c r="I23" s="4" t="str">
        <f>VLOOKUP(A23,HOP!A:U,21,0)</f>
        <v>直连</v>
      </c>
    </row>
    <row r="24" s="4" customFormat="1" spans="1:9">
      <c r="A24" s="5">
        <v>17957655299</v>
      </c>
      <c r="B24" s="6">
        <v>44700</v>
      </c>
      <c r="C24" s="6">
        <v>44701</v>
      </c>
      <c r="D24" s="4">
        <v>200.99</v>
      </c>
      <c r="E24" s="4" t="str">
        <f>VLOOKUP(A24,HOP!A:L,12,0)</f>
        <v>200.99</v>
      </c>
      <c r="F24" s="4" t="str">
        <f>VLOOKUP(A24,HOP!A:C,3,0)</f>
        <v>2556600</v>
      </c>
      <c r="G24" s="4">
        <f t="shared" si="0"/>
        <v>0</v>
      </c>
      <c r="H24" s="4" t="str">
        <f t="shared" si="1"/>
        <v>，2556600</v>
      </c>
      <c r="I24" s="4" t="str">
        <f>VLOOKUP(A24,HOP!A:U,21,0)</f>
        <v>直连</v>
      </c>
    </row>
    <row r="26" spans="4:4">
      <c r="D26" s="4">
        <f>SUM(D2:D25)</f>
        <v>5841.68</v>
      </c>
    </row>
    <row r="33" spans="1:1">
      <c r="A33" s="4" t="s">
        <v>129</v>
      </c>
    </row>
    <row r="34" spans="1:1">
      <c r="A34" s="4" t="s">
        <v>130</v>
      </c>
    </row>
    <row r="35" spans="1:1">
      <c r="A35" s="4" t="s">
        <v>131</v>
      </c>
    </row>
  </sheetData>
  <autoFilter ref="A1:X24">
    <filterColumn colId="3">
      <filters>
        <filter val="214.12"/>
        <filter val="660.54"/>
        <filter val="197.96"/>
        <filter val="200.99"/>
        <filter val="412.59"/>
        <filter val="263.61"/>
        <filter val="527.22"/>
        <filter val="193.8"/>
        <filter val="191.9"/>
        <filter val="362.69"/>
        <filter val="240.72"/>
        <filter val="341.02"/>
        <filter val="303"/>
        <filter val="297.84"/>
        <filter val="311.84"/>
        <filter val="207.06"/>
        <filter val="354.06"/>
        <filter val="248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3.125" style="1" customWidth="1"/>
    <col min="2" max="16383" width="8" style="1"/>
  </cols>
  <sheetData>
    <row r="1" s="1" customFormat="1" spans="1:21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</row>
    <row r="2" s="1" customFormat="1" spans="1:21">
      <c r="A2" s="3">
        <v>17957655299</v>
      </c>
      <c r="B2" s="1" t="s">
        <v>150</v>
      </c>
      <c r="C2" s="1" t="s">
        <v>151</v>
      </c>
      <c r="D2" s="1" t="s">
        <v>152</v>
      </c>
      <c r="E2" s="1" t="s">
        <v>127</v>
      </c>
      <c r="F2" s="1" t="s">
        <v>150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3">
        <v>17957508846</v>
      </c>
      <c r="B3" s="1" t="s">
        <v>150</v>
      </c>
      <c r="C3" s="1" t="s">
        <v>165</v>
      </c>
      <c r="D3" s="1" t="s">
        <v>166</v>
      </c>
      <c r="E3" s="1" t="s">
        <v>123</v>
      </c>
      <c r="F3" s="1" t="s">
        <v>150</v>
      </c>
      <c r="G3" s="1" t="s">
        <v>153</v>
      </c>
      <c r="H3" s="1" t="s">
        <v>154</v>
      </c>
      <c r="I3" s="1" t="s">
        <v>167</v>
      </c>
      <c r="J3" s="1" t="s">
        <v>156</v>
      </c>
      <c r="K3" s="1" t="s">
        <v>167</v>
      </c>
      <c r="L3" s="1" t="s">
        <v>167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168</v>
      </c>
      <c r="S3" s="1" t="s">
        <v>162</v>
      </c>
      <c r="T3" s="1" t="s">
        <v>163</v>
      </c>
      <c r="U3" s="1" t="s">
        <v>164</v>
      </c>
    </row>
    <row r="4" s="1" customFormat="1" spans="1:21">
      <c r="A4" s="3">
        <v>17956973938</v>
      </c>
      <c r="B4" s="1" t="s">
        <v>150</v>
      </c>
      <c r="C4" s="1" t="s">
        <v>169</v>
      </c>
      <c r="D4" s="1" t="s">
        <v>170</v>
      </c>
      <c r="E4" s="1" t="s">
        <v>119</v>
      </c>
      <c r="F4" s="1" t="s">
        <v>150</v>
      </c>
      <c r="G4" s="1" t="s">
        <v>153</v>
      </c>
      <c r="H4" s="1" t="s">
        <v>154</v>
      </c>
      <c r="I4" s="1" t="s">
        <v>171</v>
      </c>
      <c r="J4" s="1" t="s">
        <v>156</v>
      </c>
      <c r="K4" s="1" t="s">
        <v>171</v>
      </c>
      <c r="L4" s="1" t="s">
        <v>171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172</v>
      </c>
      <c r="S4" s="1" t="s">
        <v>162</v>
      </c>
      <c r="T4" s="1" t="s">
        <v>163</v>
      </c>
      <c r="U4" s="1" t="s">
        <v>164</v>
      </c>
    </row>
    <row r="5" s="1" customFormat="1" spans="1:21">
      <c r="A5" s="3">
        <v>17956939506</v>
      </c>
      <c r="B5" s="1" t="s">
        <v>150</v>
      </c>
      <c r="C5" s="1" t="s">
        <v>173</v>
      </c>
      <c r="D5" s="1" t="s">
        <v>174</v>
      </c>
      <c r="E5" s="1" t="s">
        <v>117</v>
      </c>
      <c r="F5" s="1" t="s">
        <v>150</v>
      </c>
      <c r="G5" s="1" t="s">
        <v>153</v>
      </c>
      <c r="H5" s="1" t="s">
        <v>154</v>
      </c>
      <c r="I5" s="1" t="s">
        <v>175</v>
      </c>
      <c r="J5" s="1" t="s">
        <v>156</v>
      </c>
      <c r="K5" s="1" t="s">
        <v>175</v>
      </c>
      <c r="L5" s="1" t="s">
        <v>175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176</v>
      </c>
      <c r="S5" s="1" t="s">
        <v>162</v>
      </c>
      <c r="T5" s="1" t="s">
        <v>163</v>
      </c>
      <c r="U5" s="1" t="s">
        <v>164</v>
      </c>
    </row>
    <row r="6" s="1" customFormat="1" spans="1:21">
      <c r="A6" s="3">
        <v>17956923172</v>
      </c>
      <c r="B6" s="1" t="s">
        <v>150</v>
      </c>
      <c r="C6" s="1" t="s">
        <v>177</v>
      </c>
      <c r="D6" s="1" t="s">
        <v>170</v>
      </c>
      <c r="E6" s="1" t="s">
        <v>113</v>
      </c>
      <c r="F6" s="1" t="s">
        <v>150</v>
      </c>
      <c r="G6" s="1" t="s">
        <v>153</v>
      </c>
      <c r="H6" s="1" t="s">
        <v>154</v>
      </c>
      <c r="I6" s="1" t="s">
        <v>178</v>
      </c>
      <c r="J6" s="1" t="s">
        <v>156</v>
      </c>
      <c r="K6" s="1" t="s">
        <v>178</v>
      </c>
      <c r="L6" s="1" t="s">
        <v>178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179</v>
      </c>
      <c r="S6" s="1" t="s">
        <v>162</v>
      </c>
      <c r="T6" s="1" t="s">
        <v>163</v>
      </c>
      <c r="U6" s="1" t="s">
        <v>164</v>
      </c>
    </row>
    <row r="7" s="1" customFormat="1" spans="1:21">
      <c r="A7" s="3">
        <v>17956515269</v>
      </c>
      <c r="B7" s="1" t="s">
        <v>150</v>
      </c>
      <c r="C7" s="1" t="s">
        <v>180</v>
      </c>
      <c r="D7" s="1" t="s">
        <v>181</v>
      </c>
      <c r="E7" s="1" t="s">
        <v>110</v>
      </c>
      <c r="F7" s="1" t="s">
        <v>150</v>
      </c>
      <c r="G7" s="1" t="s">
        <v>153</v>
      </c>
      <c r="H7" s="1" t="s">
        <v>154</v>
      </c>
      <c r="I7" s="1" t="s">
        <v>182</v>
      </c>
      <c r="J7" s="1" t="s">
        <v>156</v>
      </c>
      <c r="K7" s="1" t="s">
        <v>182</v>
      </c>
      <c r="L7" s="1" t="s">
        <v>182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183</v>
      </c>
      <c r="S7" s="1" t="s">
        <v>162</v>
      </c>
      <c r="T7" s="1" t="s">
        <v>163</v>
      </c>
      <c r="U7" s="1" t="s">
        <v>164</v>
      </c>
    </row>
    <row r="8" s="1" customFormat="1" spans="1:21">
      <c r="A8" s="3">
        <v>17953026776</v>
      </c>
      <c r="B8" s="1" t="s">
        <v>184</v>
      </c>
      <c r="C8" s="1" t="s">
        <v>185</v>
      </c>
      <c r="D8" s="1" t="s">
        <v>186</v>
      </c>
      <c r="E8" s="1" t="s">
        <v>95</v>
      </c>
      <c r="F8" s="1" t="s">
        <v>184</v>
      </c>
      <c r="G8" s="1" t="s">
        <v>150</v>
      </c>
      <c r="H8" s="1" t="s">
        <v>154</v>
      </c>
      <c r="I8" s="1" t="s">
        <v>187</v>
      </c>
      <c r="J8" s="1" t="s">
        <v>156</v>
      </c>
      <c r="K8" s="1" t="s">
        <v>187</v>
      </c>
      <c r="L8" s="1" t="s">
        <v>187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188</v>
      </c>
      <c r="S8" s="1" t="s">
        <v>162</v>
      </c>
      <c r="T8" s="1" t="s">
        <v>163</v>
      </c>
      <c r="U8" s="1" t="s">
        <v>164</v>
      </c>
    </row>
    <row r="9" s="1" customFormat="1" spans="1:21">
      <c r="A9" s="3">
        <v>17952523722</v>
      </c>
      <c r="B9" s="1" t="s">
        <v>184</v>
      </c>
      <c r="C9" s="1" t="s">
        <v>189</v>
      </c>
      <c r="D9" s="1" t="s">
        <v>190</v>
      </c>
      <c r="E9" s="1" t="s">
        <v>91</v>
      </c>
      <c r="F9" s="1" t="s">
        <v>184</v>
      </c>
      <c r="G9" s="1" t="s">
        <v>150</v>
      </c>
      <c r="H9" s="1" t="s">
        <v>154</v>
      </c>
      <c r="I9" s="1" t="s">
        <v>191</v>
      </c>
      <c r="J9" s="1" t="s">
        <v>156</v>
      </c>
      <c r="K9" s="1" t="s">
        <v>191</v>
      </c>
      <c r="L9" s="1" t="s">
        <v>191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192</v>
      </c>
      <c r="S9" s="1" t="s">
        <v>162</v>
      </c>
      <c r="T9" s="1" t="s">
        <v>163</v>
      </c>
      <c r="U9" s="1" t="s">
        <v>164</v>
      </c>
    </row>
    <row r="10" s="1" customFormat="1" spans="1:21">
      <c r="A10" s="3">
        <v>17952364240</v>
      </c>
      <c r="B10" s="1" t="s">
        <v>184</v>
      </c>
      <c r="C10" s="1" t="s">
        <v>193</v>
      </c>
      <c r="D10" s="1" t="s">
        <v>194</v>
      </c>
      <c r="E10" s="1" t="s">
        <v>104</v>
      </c>
      <c r="F10" s="1" t="s">
        <v>184</v>
      </c>
      <c r="G10" s="1" t="s">
        <v>153</v>
      </c>
      <c r="H10" s="1" t="s">
        <v>154</v>
      </c>
      <c r="I10" s="1" t="s">
        <v>195</v>
      </c>
      <c r="J10" s="1" t="s">
        <v>156</v>
      </c>
      <c r="K10" s="1" t="s">
        <v>195</v>
      </c>
      <c r="L10" s="1" t="s">
        <v>195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196</v>
      </c>
      <c r="S10" s="1" t="s">
        <v>162</v>
      </c>
      <c r="T10" s="1" t="s">
        <v>163</v>
      </c>
      <c r="U10" s="1" t="s">
        <v>164</v>
      </c>
    </row>
    <row r="11" s="1" customFormat="1" spans="1:21">
      <c r="A11" s="3">
        <v>17952397951</v>
      </c>
      <c r="B11" s="1" t="s">
        <v>184</v>
      </c>
      <c r="C11" s="1" t="s">
        <v>197</v>
      </c>
      <c r="D11" s="1" t="s">
        <v>198</v>
      </c>
      <c r="E11" s="1" t="s">
        <v>86</v>
      </c>
      <c r="F11" s="1" t="s">
        <v>184</v>
      </c>
      <c r="G11" s="1" t="s">
        <v>150</v>
      </c>
      <c r="H11" s="1" t="s">
        <v>154</v>
      </c>
      <c r="I11" s="1" t="s">
        <v>199</v>
      </c>
      <c r="J11" s="1" t="s">
        <v>156</v>
      </c>
      <c r="K11" s="1" t="s">
        <v>199</v>
      </c>
      <c r="L11" s="1" t="s">
        <v>199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200</v>
      </c>
      <c r="S11" s="1" t="s">
        <v>162</v>
      </c>
      <c r="T11" s="1" t="s">
        <v>163</v>
      </c>
      <c r="U11" s="1" t="s">
        <v>164</v>
      </c>
    </row>
    <row r="12" s="1" customFormat="1" spans="1:21">
      <c r="A12" s="3">
        <v>17951889801</v>
      </c>
      <c r="B12" s="1" t="s">
        <v>184</v>
      </c>
      <c r="C12" s="1" t="s">
        <v>201</v>
      </c>
      <c r="D12" s="1" t="s">
        <v>202</v>
      </c>
      <c r="E12" s="1" t="s">
        <v>45</v>
      </c>
      <c r="F12" s="1" t="s">
        <v>184</v>
      </c>
      <c r="G12" s="1" t="s">
        <v>150</v>
      </c>
      <c r="H12" s="1" t="s">
        <v>154</v>
      </c>
      <c r="I12" s="1" t="s">
        <v>203</v>
      </c>
      <c r="J12" s="1" t="s">
        <v>156</v>
      </c>
      <c r="K12" s="1" t="s">
        <v>203</v>
      </c>
      <c r="L12" s="1" t="s">
        <v>203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204</v>
      </c>
      <c r="S12" s="1" t="s">
        <v>162</v>
      </c>
      <c r="T12" s="1" t="s">
        <v>163</v>
      </c>
      <c r="U12" s="1" t="s">
        <v>164</v>
      </c>
    </row>
    <row r="13" s="1" customFormat="1" spans="1:21">
      <c r="A13" s="3">
        <v>17951888896</v>
      </c>
      <c r="B13" s="1" t="s">
        <v>184</v>
      </c>
      <c r="C13" s="1" t="s">
        <v>205</v>
      </c>
      <c r="D13" s="1" t="s">
        <v>206</v>
      </c>
      <c r="E13" s="1" t="s">
        <v>81</v>
      </c>
      <c r="F13" s="1" t="s">
        <v>184</v>
      </c>
      <c r="G13" s="1" t="s">
        <v>150</v>
      </c>
      <c r="H13" s="1" t="s">
        <v>154</v>
      </c>
      <c r="I13" s="1" t="s">
        <v>207</v>
      </c>
      <c r="J13" s="1" t="s">
        <v>156</v>
      </c>
      <c r="K13" s="1" t="s">
        <v>207</v>
      </c>
      <c r="L13" s="1" t="s">
        <v>207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208</v>
      </c>
      <c r="S13" s="1" t="s">
        <v>162</v>
      </c>
      <c r="T13" s="1" t="s">
        <v>163</v>
      </c>
      <c r="U13" s="1" t="s">
        <v>164</v>
      </c>
    </row>
    <row r="14" s="1" customFormat="1" spans="1:21">
      <c r="A14" s="3">
        <v>17949904462</v>
      </c>
      <c r="B14" s="1" t="s">
        <v>184</v>
      </c>
      <c r="C14" s="1" t="s">
        <v>209</v>
      </c>
      <c r="D14" s="1" t="s">
        <v>210</v>
      </c>
      <c r="E14" s="1" t="s">
        <v>99</v>
      </c>
      <c r="F14" s="1" t="s">
        <v>184</v>
      </c>
      <c r="G14" s="1" t="s">
        <v>153</v>
      </c>
      <c r="H14" s="1" t="s">
        <v>154</v>
      </c>
      <c r="I14" s="1" t="s">
        <v>211</v>
      </c>
      <c r="J14" s="1" t="s">
        <v>156</v>
      </c>
      <c r="K14" s="1" t="s">
        <v>211</v>
      </c>
      <c r="L14" s="1" t="s">
        <v>211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212</v>
      </c>
      <c r="S14" s="1" t="s">
        <v>162</v>
      </c>
      <c r="T14" s="1" t="s">
        <v>163</v>
      </c>
      <c r="U14" s="1" t="s">
        <v>164</v>
      </c>
    </row>
    <row r="15" s="1" customFormat="1" spans="1:21">
      <c r="A15" s="3">
        <v>17949557844</v>
      </c>
      <c r="B15" s="1" t="s">
        <v>213</v>
      </c>
      <c r="C15" s="1" t="s">
        <v>214</v>
      </c>
      <c r="D15" s="1" t="s">
        <v>215</v>
      </c>
      <c r="E15" s="1" t="s">
        <v>71</v>
      </c>
      <c r="F15" s="1" t="s">
        <v>213</v>
      </c>
      <c r="G15" s="1" t="s">
        <v>184</v>
      </c>
      <c r="H15" s="1" t="s">
        <v>154</v>
      </c>
      <c r="I15" s="1" t="s">
        <v>216</v>
      </c>
      <c r="J15" s="1" t="s">
        <v>156</v>
      </c>
      <c r="K15" s="1" t="s">
        <v>216</v>
      </c>
      <c r="L15" s="1" t="s">
        <v>216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217</v>
      </c>
      <c r="S15" s="1" t="s">
        <v>162</v>
      </c>
      <c r="T15" s="1" t="s">
        <v>163</v>
      </c>
      <c r="U15" s="1" t="s">
        <v>164</v>
      </c>
    </row>
    <row r="16" s="1" customFormat="1" spans="1:21">
      <c r="A16" s="3">
        <v>17949524292</v>
      </c>
      <c r="B16" s="1" t="s">
        <v>213</v>
      </c>
      <c r="C16" s="1" t="s">
        <v>218</v>
      </c>
      <c r="D16" s="1" t="s">
        <v>219</v>
      </c>
      <c r="E16" s="1" t="s">
        <v>67</v>
      </c>
      <c r="F16" s="1" t="s">
        <v>213</v>
      </c>
      <c r="G16" s="1" t="s">
        <v>184</v>
      </c>
      <c r="H16" s="1" t="s">
        <v>154</v>
      </c>
      <c r="I16" s="1" t="s">
        <v>220</v>
      </c>
      <c r="J16" s="1" t="s">
        <v>156</v>
      </c>
      <c r="K16" s="1" t="s">
        <v>220</v>
      </c>
      <c r="L16" s="1" t="s">
        <v>220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221</v>
      </c>
      <c r="S16" s="1" t="s">
        <v>162</v>
      </c>
      <c r="T16" s="1" t="s">
        <v>163</v>
      </c>
      <c r="U16" s="1" t="s">
        <v>164</v>
      </c>
    </row>
    <row r="17" s="1" customFormat="1" spans="1:21">
      <c r="A17" s="3">
        <v>17949512707</v>
      </c>
      <c r="B17" s="1" t="s">
        <v>213</v>
      </c>
      <c r="C17" s="1" t="s">
        <v>222</v>
      </c>
      <c r="D17" s="1" t="s">
        <v>223</v>
      </c>
      <c r="E17" s="1" t="s">
        <v>63</v>
      </c>
      <c r="F17" s="1" t="s">
        <v>213</v>
      </c>
      <c r="G17" s="1" t="s">
        <v>184</v>
      </c>
      <c r="H17" s="1" t="s">
        <v>154</v>
      </c>
      <c r="I17" s="1" t="s">
        <v>224</v>
      </c>
      <c r="J17" s="1" t="s">
        <v>156</v>
      </c>
      <c r="K17" s="1" t="s">
        <v>224</v>
      </c>
      <c r="L17" s="1" t="s">
        <v>224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225</v>
      </c>
      <c r="S17" s="1" t="s">
        <v>162</v>
      </c>
      <c r="T17" s="1" t="s">
        <v>163</v>
      </c>
      <c r="U17" s="1" t="s">
        <v>164</v>
      </c>
    </row>
    <row r="18" s="1" customFormat="1" spans="1:21">
      <c r="A18" s="3">
        <v>17949015028</v>
      </c>
      <c r="B18" s="1" t="s">
        <v>213</v>
      </c>
      <c r="C18" s="1" t="s">
        <v>226</v>
      </c>
      <c r="D18" s="1" t="s">
        <v>227</v>
      </c>
      <c r="E18" s="1" t="s">
        <v>55</v>
      </c>
      <c r="F18" s="1" t="s">
        <v>213</v>
      </c>
      <c r="G18" s="1" t="s">
        <v>184</v>
      </c>
      <c r="H18" s="1" t="s">
        <v>154</v>
      </c>
      <c r="I18" s="1" t="s">
        <v>182</v>
      </c>
      <c r="J18" s="1" t="s">
        <v>156</v>
      </c>
      <c r="K18" s="1" t="s">
        <v>182</v>
      </c>
      <c r="L18" s="1" t="s">
        <v>182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228</v>
      </c>
      <c r="S18" s="1" t="s">
        <v>162</v>
      </c>
      <c r="T18" s="1" t="s">
        <v>163</v>
      </c>
      <c r="U18" s="1" t="s">
        <v>164</v>
      </c>
    </row>
    <row r="19" s="1" customFormat="1" spans="1:21">
      <c r="A19" s="3">
        <v>17948644842</v>
      </c>
      <c r="B19" s="1" t="s">
        <v>213</v>
      </c>
      <c r="C19" s="1" t="s">
        <v>229</v>
      </c>
      <c r="D19" s="1" t="s">
        <v>170</v>
      </c>
      <c r="E19" s="1" t="s">
        <v>50</v>
      </c>
      <c r="F19" s="1" t="s">
        <v>213</v>
      </c>
      <c r="G19" s="1" t="s">
        <v>184</v>
      </c>
      <c r="H19" s="1" t="s">
        <v>154</v>
      </c>
      <c r="I19" s="1" t="s">
        <v>230</v>
      </c>
      <c r="J19" s="1" t="s">
        <v>156</v>
      </c>
      <c r="K19" s="1" t="s">
        <v>230</v>
      </c>
      <c r="L19" s="1" t="s">
        <v>230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231</v>
      </c>
      <c r="S19" s="1" t="s">
        <v>162</v>
      </c>
      <c r="T19" s="1" t="s">
        <v>163</v>
      </c>
      <c r="U19" s="1" t="s">
        <v>164</v>
      </c>
    </row>
    <row r="20" s="1" customFormat="1" spans="1:21">
      <c r="A20" s="3">
        <v>17948523132</v>
      </c>
      <c r="B20" s="1" t="s">
        <v>213</v>
      </c>
      <c r="C20" s="1" t="s">
        <v>232</v>
      </c>
      <c r="D20" s="1" t="s">
        <v>202</v>
      </c>
      <c r="E20" s="1" t="s">
        <v>45</v>
      </c>
      <c r="F20" s="1" t="s">
        <v>213</v>
      </c>
      <c r="G20" s="1" t="s">
        <v>184</v>
      </c>
      <c r="H20" s="1" t="s">
        <v>154</v>
      </c>
      <c r="I20" s="1" t="s">
        <v>233</v>
      </c>
      <c r="J20" s="1" t="s">
        <v>156</v>
      </c>
      <c r="K20" s="1" t="s">
        <v>233</v>
      </c>
      <c r="L20" s="1" t="s">
        <v>233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160</v>
      </c>
      <c r="R20" s="1" t="s">
        <v>234</v>
      </c>
      <c r="S20" s="1" t="s">
        <v>162</v>
      </c>
      <c r="T20" s="1" t="s">
        <v>163</v>
      </c>
      <c r="U20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2022-05-23T02:30:29Z</dcterms:created>
  <dcterms:modified xsi:type="dcterms:W3CDTF">2022-05-23T02:35:34Z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62BB17BD0C344629A94D86006039EA52</vt:lpwstr>
  </property>
  <property fmtid="{D5CDD505-2E9C-101B-9397-08002B2CF9AE}" pid="3" name="KSOProductBuildVer">
    <vt:lpwstr>2052-11.1.0.11744</vt:lpwstr>
  </property>
</Properties>
</file>