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对账!$A$1:$X$41</definedName>
  </definedNames>
  <calcPr calcId="144525"/>
</workbook>
</file>

<file path=xl/sharedStrings.xml><?xml version="1.0" encoding="utf-8"?>
<sst xmlns="http://schemas.openxmlformats.org/spreadsheetml/2006/main" count="1350" uniqueCount="497">
  <si>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</si>
  <si>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</si>
  <si>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</si>
  <si>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</si>
  <si>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</si>
  <si>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</si>
  <si>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</si>
  <si>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</si>
  <si>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</si>
  <si>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</si>
  <si>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</si>
  <si>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</si>
  <si>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</si>
  <si>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</si>
  <si>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</si>
  <si>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</si>
  <si>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</si>
  <si>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</si>
  <si>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</si>
  <si>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</si>
  <si>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</si>
  <si>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</si>
  <si>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</si>
  <si>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</si>
  <si>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</si>
  <si>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16946213361	</t>
  </si>
  <si>
    <t>Ctrip</t>
  </si>
  <si>
    <t>正常</t>
  </si>
  <si>
    <t>[威中县]槟城日光酒店 (槟城对抗新冠肺炎认证)(The Light Hotel Penang (PenangFightCovid-19 Certified))(37221695)</t>
  </si>
  <si>
    <t>高级双床房&lt;2人入住&gt;&lt;不退款&gt;&lt;早餐&gt;</t>
  </si>
  <si>
    <t>USD</t>
  </si>
  <si>
    <t>Shirley Lu/Shwu Shyan</t>
  </si>
  <si>
    <t>CA5326220521USD</t>
  </si>
  <si>
    <t>未提现</t>
  </si>
  <si>
    <t>携程开票</t>
  </si>
  <si>
    <t xml:space="preserve">2332148	</t>
  </si>
  <si>
    <t xml:space="preserve">793090	</t>
  </si>
  <si>
    <t xml:space="preserve">17787995870	</t>
  </si>
  <si>
    <t>[戈斯拉尔]沃蒂洛德克罗斯特酒店(Klosterhotel Wöltingerode)(39608752)</t>
  </si>
  <si>
    <t>经典双人间&lt;不退款&gt;&lt;2人入住&gt;</t>
  </si>
  <si>
    <t>Juerges/Wolfgang</t>
  </si>
  <si>
    <t xml:space="preserve">2505839	</t>
  </si>
  <si>
    <t xml:space="preserve">EXPEDIA_1923327775	</t>
  </si>
  <si>
    <t xml:space="preserve">17791107145	</t>
  </si>
  <si>
    <t>[多伦多]费尔蒙特皇家约克酒店(Fairmont Royal York Hotel)(37197507)</t>
  </si>
  <si>
    <t>费尔蒙客房&lt;不退款&gt;&lt;2人入住&gt;</t>
  </si>
  <si>
    <t>Robinson/Jeremy</t>
  </si>
  <si>
    <t xml:space="preserve">	</t>
  </si>
  <si>
    <t xml:space="preserve">6509846	</t>
  </si>
  <si>
    <t xml:space="preserve">17829799889	</t>
  </si>
  <si>
    <t>[贝尔法斯特]贝尔法斯特假日酒店度假村(Holiday Inn Belfast, an Ihg Hotel)(37210057)</t>
  </si>
  <si>
    <t>双床房&lt;1&gt;&lt;2人入住&gt;&lt;不退款&gt;&lt;早餐&gt;</t>
  </si>
  <si>
    <t>SHAN/GENGYU,LIU/ZHEN</t>
  </si>
  <si>
    <t xml:space="preserve">43429435	</t>
  </si>
  <si>
    <t xml:space="preserve">17862989737	</t>
  </si>
  <si>
    <t>[奥斯陆]安克尔酒店(Anker Hotel)(37201115)</t>
  </si>
  <si>
    <t>双床房&lt;不退款&gt;&lt;2人入住&gt;</t>
  </si>
  <si>
    <t>perronny/veronique</t>
  </si>
  <si>
    <t xml:space="preserve">1933327020	</t>
  </si>
  <si>
    <t xml:space="preserve">17878171593	</t>
  </si>
  <si>
    <t>[拉斯维加斯]云霄塔娱乐场度假酒店,贝斯特韦斯特至尊精选(The STRAT Hotel, Casino &amp; Skypod, BW Premier Collection)(37208395)</t>
  </si>
  <si>
    <t>双人房&lt;不退款&gt;&lt;2人入住&gt;</t>
  </si>
  <si>
    <t>Eisen/Joseph Cameron</t>
  </si>
  <si>
    <t xml:space="preserve">2533010	</t>
  </si>
  <si>
    <t>取消</t>
  </si>
  <si>
    <t xml:space="preserve">17909804555	</t>
  </si>
  <si>
    <t>[穆瓦萨克]木林德莫阿萨克酒店(Le Moulin de Moissac Hotel &amp; Spa)(46580505)</t>
  </si>
  <si>
    <t>高级双人床房&lt;不退款&gt;&lt;2人入住&gt;</t>
  </si>
  <si>
    <t>Duvert/Pascaline</t>
  </si>
  <si>
    <t xml:space="preserve">2544292	</t>
  </si>
  <si>
    <t xml:space="preserve">17927688762	</t>
  </si>
  <si>
    <t>[釜山]釜山海云台温德姆华美达安可酒店(Ramada Encore by Wyndham Busan Haeundae)(39043548)</t>
  </si>
  <si>
    <t>Kim/Seungjin</t>
  </si>
  <si>
    <t xml:space="preserve">2549405	</t>
  </si>
  <si>
    <t xml:space="preserve">22341760	</t>
  </si>
  <si>
    <t xml:space="preserve">17931652031	</t>
  </si>
  <si>
    <t>[埃奇韦尔]伦敦北华美达酒店(Ramada London North)(39034382)</t>
  </si>
  <si>
    <t>标准双人房&lt;不退款&gt;&lt;2人入住&gt;</t>
  </si>
  <si>
    <t>Almekari/Yossef</t>
  </si>
  <si>
    <t xml:space="preserve">17944048682	</t>
  </si>
  <si>
    <t>[阿布扎比]阿布扎比丽笙酒店(Radisson Blu Hotel &amp; Resort, Abu Dhabi Corniche)(39038069)</t>
  </si>
  <si>
    <t>城景高级房&lt;不退款&gt;&lt;2人入住&gt;</t>
  </si>
  <si>
    <t>CLARKE/CECILY ELIZABETH</t>
  </si>
  <si>
    <t xml:space="preserve">17583600	</t>
  </si>
  <si>
    <t xml:space="preserve">17944431497	</t>
  </si>
  <si>
    <t>[迈阿密]迈阿密市中心港口假日酒店(Holiday Inn Hotel Port of Miami-Downtown, an Ihg Hotel)(37223488)</t>
  </si>
  <si>
    <t>大号床房&lt;不退款&gt;&lt;2人入住&gt;</t>
  </si>
  <si>
    <t>Kustka/Dan</t>
  </si>
  <si>
    <t xml:space="preserve">17945270994	</t>
  </si>
  <si>
    <t>Broadhurst /Danny</t>
  </si>
  <si>
    <t xml:space="preserve">17947789729	</t>
  </si>
  <si>
    <t>[迪拜]迪拜克里克喜来登酒店(Sheraton Dubai Creek Hotel &amp; Towers)(37220760)</t>
  </si>
  <si>
    <t>豪华溪景房&lt;2人入住&gt;&lt;IBU黄金会员专享&gt;&lt;不退款&gt;</t>
  </si>
  <si>
    <t>ZHANG/LIANG</t>
  </si>
  <si>
    <t xml:space="preserve">2554119	</t>
  </si>
  <si>
    <t xml:space="preserve">17948066402	</t>
  </si>
  <si>
    <t>[茹伊欧萨什]普瑞米尔梅兹苏德朱伊奥阿切经典酒店(Premiere Classe Metz Sud Jouy Aux Arches)(45977522)</t>
  </si>
  <si>
    <t>标准间1双人床&lt;不退款&gt;&lt;2人入住&gt;</t>
  </si>
  <si>
    <t>Poirot/Delphine</t>
  </si>
  <si>
    <t xml:space="preserve">33736UC000738	</t>
  </si>
  <si>
    <t xml:space="preserve">17949124626	</t>
  </si>
  <si>
    <t>标准房&lt;1&gt;&lt;不退款&gt;&lt;2人入住&gt;</t>
  </si>
  <si>
    <t>FERREIRA/VIRGILIO C P</t>
  </si>
  <si>
    <t xml:space="preserve">2554425	</t>
  </si>
  <si>
    <t xml:space="preserve">17864833050	</t>
  </si>
  <si>
    <t>[济州市]济州新罗舒泰酒店(Shilla Stay Jeju)(37214895)</t>
  </si>
  <si>
    <t>标准双人床房&lt;2人入住&gt;&lt;不退款&gt;&lt;早餐&gt;</t>
  </si>
  <si>
    <t>Kang/Hoon</t>
  </si>
  <si>
    <t>CA5326220522USD</t>
  </si>
  <si>
    <t xml:space="preserve">acknowledge	</t>
  </si>
  <si>
    <t xml:space="preserve">17864845075	</t>
  </si>
  <si>
    <t>标准双床房&lt;2人入住&gt;&lt;不退款&gt;</t>
  </si>
  <si>
    <t xml:space="preserve">17891714459	</t>
  </si>
  <si>
    <t>[北雅加达]森莱克酒店(Sunlake Hotel)(37205974)</t>
  </si>
  <si>
    <t>豪华双床房&lt;1&gt;&lt;不退款&gt;&lt;2人入住&gt;</t>
  </si>
  <si>
    <t>PORWAL/BHANU ROSHANLAL</t>
  </si>
  <si>
    <t xml:space="preserve">2537427	</t>
  </si>
  <si>
    <t xml:space="preserve">17897057647	</t>
  </si>
  <si>
    <t>[塔吉格]马尼拉雪松博尼法西奥全球城市酒店(Seda Bonifacio Global City Manila)(44800747)</t>
  </si>
  <si>
    <t>行政豪华房&lt;不退款&gt;&lt;2人入住&gt;</t>
  </si>
  <si>
    <t>Villones/Romulus Duhaylungsod</t>
  </si>
  <si>
    <t xml:space="preserve">2137142	</t>
  </si>
  <si>
    <t xml:space="preserve">17907373938	</t>
  </si>
  <si>
    <t>[迪拜]迪拜阿拉穆如瑞士酒店(Swissôtel Al Murooj Dubai)(37245477)</t>
  </si>
  <si>
    <t>经典特大床房&lt;不退款&gt;&lt;2人入住&gt;</t>
  </si>
  <si>
    <t>El Hachem/charbel</t>
  </si>
  <si>
    <t xml:space="preserve">2543008	</t>
  </si>
  <si>
    <t xml:space="preserve">17919353120	</t>
  </si>
  <si>
    <t>[罗斯蒙特]芝加哥奥黑尔皇冠假日酒店与会议中心(Crowne Plaza Chicago O'Hare Hotel &amp; Conference Center, an Ihg Hotel)(37205724)</t>
  </si>
  <si>
    <t>标准房&lt;不退款&gt;&lt;2人入住&gt;</t>
  </si>
  <si>
    <t>Saeed/Akbar,Saeed/Akbar</t>
  </si>
  <si>
    <t xml:space="preserve">2546803	</t>
  </si>
  <si>
    <t xml:space="preserve">21317627	</t>
  </si>
  <si>
    <t xml:space="preserve">17926312703	</t>
  </si>
  <si>
    <t>Henry/Kiara Mariah</t>
  </si>
  <si>
    <t xml:space="preserve">2548576	</t>
  </si>
  <si>
    <t xml:space="preserve">17944788546	</t>
  </si>
  <si>
    <t>[布拉德福德]布拉德福德康铂酒店(HOTEL CAMPANILE BRADFORD)(39048811)</t>
  </si>
  <si>
    <t>标准双床房&lt;不退款&gt;&lt;2人入住&gt;</t>
  </si>
  <si>
    <t>Stone/William</t>
  </si>
  <si>
    <t xml:space="preserve">2553530	</t>
  </si>
  <si>
    <t xml:space="preserve">17949073597	</t>
  </si>
  <si>
    <t>[纽约]曼哈顿金融区假日酒店(Holiday Inn Manhattan Financial District, an Ihg Hotel)(37202426)</t>
  </si>
  <si>
    <t>Krause/Andreas</t>
  </si>
  <si>
    <t xml:space="preserve">2554415	</t>
  </si>
  <si>
    <t xml:space="preserve">17949540514	</t>
  </si>
  <si>
    <t>MILTENE/Kristina</t>
  </si>
  <si>
    <t xml:space="preserve">2554543	</t>
  </si>
  <si>
    <t xml:space="preserve">17949958397	</t>
  </si>
  <si>
    <t>[城南市]城南SR酒店(SR SUITES HOTEL)(44697670)</t>
  </si>
  <si>
    <t>皇室套房&lt;不退款&gt;&lt;2人入住&gt;</t>
  </si>
  <si>
    <t>PYUN/SOOMIN,PYUN/SOOMIN</t>
  </si>
  <si>
    <t xml:space="preserve">2554938	</t>
  </si>
  <si>
    <t xml:space="preserve">22055897	</t>
  </si>
  <si>
    <t xml:space="preserve">17953118385	</t>
  </si>
  <si>
    <t>Hussain/Rashid</t>
  </si>
  <si>
    <t xml:space="preserve">34377UC003215	</t>
  </si>
  <si>
    <t xml:space="preserve">17953300149	</t>
  </si>
  <si>
    <t>[里约热内卢]科帕卡巴纳堡 RJ酒店(B&amp;B Hotels RJ Copacabana Forte)(39043276)</t>
  </si>
  <si>
    <t>Voll/Gustavo</t>
  </si>
  <si>
    <t xml:space="preserve">17696294086	</t>
  </si>
  <si>
    <t>[杜鲁斯]德卢斯米勒山购物中心附近伊克诺旅馆(Econo Lodge Duluth Near Miller Hill Mall)(40037658)</t>
  </si>
  <si>
    <t>标准客房1张大床&lt;不退款&gt;&lt;2人入住&gt;</t>
  </si>
  <si>
    <t>Brazeau/Julia Raye,Hofstadter/William Andrew</t>
  </si>
  <si>
    <t>CA5326220523USD</t>
  </si>
  <si>
    <t xml:space="preserve">73473002	</t>
  </si>
  <si>
    <t xml:space="preserve">17842134020	</t>
  </si>
  <si>
    <t>LEWIS/SARAH JANE,LEWIS/ELIZABETH ANN</t>
  </si>
  <si>
    <t xml:space="preserve">6520335	</t>
  </si>
  <si>
    <t xml:space="preserve">17869051435	</t>
  </si>
  <si>
    <t>[阿灵顿]风之天使娱乐场度假村(Angel of The Winds Casino Resort)(39643073)</t>
  </si>
  <si>
    <t>豪华客房1张特大床&lt;不退款&gt;&lt;2人入住&gt;</t>
  </si>
  <si>
    <t>Kilgour/Keith</t>
  </si>
  <si>
    <t xml:space="preserve">R66261	</t>
  </si>
  <si>
    <t xml:space="preserve">17886064453	</t>
  </si>
  <si>
    <t>[哈默史密斯-富勒姆区]伦敦牧羊人布什多赛特酒店(Dorsett Shepherds Bush London)(37206742)</t>
  </si>
  <si>
    <t>豪华双人房&lt;不退款&gt;&lt;2人入住&gt;</t>
  </si>
  <si>
    <t>macdougall/graeme</t>
  </si>
  <si>
    <t xml:space="preserve">2535726	</t>
  </si>
  <si>
    <t xml:space="preserve">568285	</t>
  </si>
  <si>
    <t xml:space="preserve">17908341328	</t>
  </si>
  <si>
    <t>[Notting Hill]莫纳什捷威酒店(Gateway on Monash)(39042212)</t>
  </si>
  <si>
    <t>Robb/Rebecca</t>
  </si>
  <si>
    <t xml:space="preserve">2543460	</t>
  </si>
  <si>
    <t>阶梯</t>
  </si>
  <si>
    <t xml:space="preserve">17945361473	</t>
  </si>
  <si>
    <t>[首尔]首尔江南大使诺富特酒店(Novotel Ambassador Seoul Gangnam)(37221626)</t>
  </si>
  <si>
    <t>高级双床房&lt;不退款&gt;&lt;2人入住&gt;</t>
  </si>
  <si>
    <t>Jeon/JiAhn</t>
  </si>
  <si>
    <t xml:space="preserve">2553763	</t>
  </si>
  <si>
    <t xml:space="preserve">1633WEI524;XM	</t>
  </si>
  <si>
    <t xml:space="preserve">17946063979	</t>
  </si>
  <si>
    <t>[希登梅多斯]The Welk by Vacation Club Rentals(40018981)</t>
  </si>
  <si>
    <t>1卧绿色别墅（带按摩浴缸）&lt;不退款&gt;&lt;2人入住&gt;</t>
  </si>
  <si>
    <t>Villanueva/Maricar Andrade,Villanueva/Matthew Keoni</t>
  </si>
  <si>
    <t xml:space="preserve">2554044	</t>
  </si>
  <si>
    <t xml:space="preserve">4574298	</t>
  </si>
  <si>
    <t xml:space="preserve">17949804281	</t>
  </si>
  <si>
    <t>[爱达荷福尔斯]乐丽思套房酒店(Le Ritz Hotel &amp; Suites)(40082315)</t>
  </si>
  <si>
    <t>标准间1特大床&lt;不退款&gt;&lt;2人入住&gt;</t>
  </si>
  <si>
    <t>Kautz/Ken</t>
  </si>
  <si>
    <t xml:space="preserve">82097745	</t>
  </si>
  <si>
    <t xml:space="preserve">17949806307	</t>
  </si>
  <si>
    <t>[海伦兹维尔]黄金海岸假日公园酒店(BIG4 Gold Coast Holiday Park)(39610030)</t>
  </si>
  <si>
    <t>家庭汽车旅馆房间&lt;不退款&gt;&lt;2人入住&gt;</t>
  </si>
  <si>
    <t>McKinnon/Ben</t>
  </si>
  <si>
    <t xml:space="preserve">32875457	</t>
  </si>
  <si>
    <t xml:space="preserve">17953669879	</t>
  </si>
  <si>
    <t>[利兹]韦瑟比哈罗盖特戴斯酒店(Days Inn Wetherby)(44690024)</t>
  </si>
  <si>
    <t>Coggins/Thomas</t>
  </si>
  <si>
    <t xml:space="preserve">17957031595	</t>
  </si>
  <si>
    <t>[吉隆坡]吉隆坡威斯汀酒店(The Westin Kuala Lumpur)(37195984)</t>
  </si>
  <si>
    <t>豪华特大床房&lt;不退款&gt;&lt;2人入住&gt;</t>
  </si>
  <si>
    <t>HOU/DANNI</t>
  </si>
  <si>
    <t xml:space="preserve">2556335	</t>
  </si>
  <si>
    <t xml:space="preserve">94527277	</t>
  </si>
  <si>
    <t xml:space="preserve">17960642100	</t>
  </si>
  <si>
    <t>[迈阿密]迈阿密国际机场酒店(Miami International Airport Hotel)(37209685)</t>
  </si>
  <si>
    <t>标准特大床房&lt;2人入住&gt;&lt;不退款&gt;</t>
  </si>
  <si>
    <t>Huang/Karen,Saxena/Mohak Prem</t>
  </si>
  <si>
    <t xml:space="preserve">RZ-1945008396	</t>
  </si>
  <si>
    <t>，</t>
  </si>
  <si>
    <t>A220523104428481</t>
  </si>
  <si>
    <t>USD / HKD 当前参考汇率: 7.84857</t>
  </si>
  <si>
    <t>总计： 7450 USD/
58471.85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</si>
  <si>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</si>
  <si>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</si>
  <si>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</si>
  <si>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</si>
  <si>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</si>
  <si>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</si>
  <si>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</si>
  <si>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</si>
  <si>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</si>
  <si>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</si>
  <si>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</si>
  <si>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</si>
  <si>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</si>
  <si>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</si>
  <si>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</si>
  <si>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</si>
  <si>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</si>
  <si>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</si>
  <si>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2022-05-19</t>
  </si>
  <si>
    <t>2556836</t>
  </si>
  <si>
    <t>迈阿密国际机场酒店</t>
  </si>
  <si>
    <t>Huang Karen,Saxena Mohak Prem</t>
  </si>
  <si>
    <t>2022-05-20</t>
  </si>
  <si>
    <t>退房日周结</t>
  </si>
  <si>
    <t>1495.48</t>
  </si>
  <si>
    <t>221.00</t>
  </si>
  <si>
    <t>0</t>
  </si>
  <si>
    <t>0.00</t>
  </si>
  <si>
    <t>携程盛景国际直连</t>
  </si>
  <si>
    <t>01.010677</t>
  </si>
  <si>
    <t>2022-05-19 22:56:10</t>
  </si>
  <si>
    <t>否</t>
  </si>
  <si>
    <t>汇智国际旅游发展有限公司</t>
  </si>
  <si>
    <t>直连</t>
  </si>
  <si>
    <t>2556335</t>
  </si>
  <si>
    <t>吉隆坡威斯汀酒店</t>
  </si>
  <si>
    <t>HOU DANNI</t>
  </si>
  <si>
    <t>764.66</t>
  </si>
  <si>
    <t>113.00</t>
  </si>
  <si>
    <t>2022-05-19 14:32:58</t>
  </si>
  <si>
    <t>2022-05-18</t>
  </si>
  <si>
    <t>2555705</t>
  </si>
  <si>
    <t>威瑟比哈罗盖特戴斯酒店</t>
  </si>
  <si>
    <t>Coggins Thomas</t>
  </si>
  <si>
    <t>418.67</t>
  </si>
  <si>
    <t>62.00</t>
  </si>
  <si>
    <t>2022-05-18 23:23:56</t>
  </si>
  <si>
    <t>2555521</t>
  </si>
  <si>
    <t>科帕卡巴纳堡 RJ 民宿酒店</t>
  </si>
  <si>
    <t>Voll Gustavo</t>
  </si>
  <si>
    <t>276.86</t>
  </si>
  <si>
    <t>41.00</t>
  </si>
  <si>
    <t>2022-05-18 19:56:02</t>
  </si>
  <si>
    <t>2555457</t>
  </si>
  <si>
    <t>CAMPANILE BRADFORD</t>
  </si>
  <si>
    <t>Hussain Rashid</t>
  </si>
  <si>
    <t>391.66</t>
  </si>
  <si>
    <t>58.00</t>
  </si>
  <si>
    <t>2022-05-18 19:00:11</t>
  </si>
  <si>
    <t>2554938</t>
  </si>
  <si>
    <t>城南SR酒店</t>
  </si>
  <si>
    <t>PYUN SOOMIN,PYUN SOOMIN</t>
  </si>
  <si>
    <t>1073.70</t>
  </si>
  <si>
    <t>159.00</t>
  </si>
  <si>
    <t>2022-05-18 10:21:33</t>
  </si>
  <si>
    <t>2554811</t>
  </si>
  <si>
    <t>比格 4 黄金海岸假日公园酒店</t>
  </si>
  <si>
    <t>McKinnon Ben</t>
  </si>
  <si>
    <t>783.32</t>
  </si>
  <si>
    <t>116.00</t>
  </si>
  <si>
    <t>2022-05-18 07:50:48</t>
  </si>
  <si>
    <t>2554808</t>
  </si>
  <si>
    <t>丽思温泉酒店</t>
  </si>
  <si>
    <t>Kautz Ken</t>
  </si>
  <si>
    <t>668.53</t>
  </si>
  <si>
    <t>99.00</t>
  </si>
  <si>
    <t>2022-05-18 07:45:57</t>
  </si>
  <si>
    <t>2022-05-17</t>
  </si>
  <si>
    <t>2554543</t>
  </si>
  <si>
    <t>伦敦北华美达酒店</t>
  </si>
  <si>
    <t>MILTENE Kristina</t>
  </si>
  <si>
    <t>612.17</t>
  </si>
  <si>
    <t>90.00</t>
  </si>
  <si>
    <t>2022-05-17 23:18:03</t>
  </si>
  <si>
    <t>2554425</t>
  </si>
  <si>
    <t>迈阿密市中心港口假日酒店</t>
  </si>
  <si>
    <t>FERREIRA VIRGILIO C P</t>
  </si>
  <si>
    <t>870.64</t>
  </si>
  <si>
    <t>128.00</t>
  </si>
  <si>
    <t>2022-05-17 21:09:39</t>
  </si>
  <si>
    <t>2554415</t>
  </si>
  <si>
    <t>曼哈顿金融区假日酒店</t>
  </si>
  <si>
    <t>Krause Andreas</t>
  </si>
  <si>
    <t>3917.89</t>
  </si>
  <si>
    <t>576.00</t>
  </si>
  <si>
    <t>2022-05-17 20:54:11</t>
  </si>
  <si>
    <t>2554167</t>
  </si>
  <si>
    <t>梅斯南茹伊奥阿尔谢高级酒店</t>
  </si>
  <si>
    <t>Poirot Delphine</t>
  </si>
  <si>
    <t>272.08</t>
  </si>
  <si>
    <t>40.00</t>
  </si>
  <si>
    <t>2022-05-17 16:33:51</t>
  </si>
  <si>
    <t>2554119</t>
  </si>
  <si>
    <t>迪拜河喜来登大酒店</t>
  </si>
  <si>
    <t>ZHANG LIANG</t>
  </si>
  <si>
    <t>707.40</t>
  </si>
  <si>
    <t>104.00</t>
  </si>
  <si>
    <t>2022-05-17 15:48:44</t>
  </si>
  <si>
    <t>2554044</t>
  </si>
  <si>
    <t>The Welk by Vacation Club Rentals</t>
  </si>
  <si>
    <t>Villanueva Maricar Andrade,Villanueva Matthew Keoni</t>
  </si>
  <si>
    <t>2822.79</t>
  </si>
  <si>
    <t>415.00</t>
  </si>
  <si>
    <t>2022-05-17 14:30:51</t>
  </si>
  <si>
    <t>2553763</t>
  </si>
  <si>
    <t>首尔江南大使诺富特酒店</t>
  </si>
  <si>
    <t>Jeon JiAhn</t>
  </si>
  <si>
    <t>918.26</t>
  </si>
  <si>
    <t>135.00</t>
  </si>
  <si>
    <t>2022-05-17 08:55:24</t>
  </si>
  <si>
    <t>2553743</t>
  </si>
  <si>
    <t>Broadhurst Danny</t>
  </si>
  <si>
    <t>2022-05-17 08:13:52</t>
  </si>
  <si>
    <t>2022-05-16</t>
  </si>
  <si>
    <t>2553530</t>
  </si>
  <si>
    <t>Stone William</t>
  </si>
  <si>
    <t>353.86</t>
  </si>
  <si>
    <t>52.00</t>
  </si>
  <si>
    <t>2022-05-16 23:16:08</t>
  </si>
  <si>
    <t>2553454</t>
  </si>
  <si>
    <t>Kustka Dan</t>
  </si>
  <si>
    <t>1742.08</t>
  </si>
  <si>
    <t>256.00</t>
  </si>
  <si>
    <t>2022-05-16 21:09:24</t>
  </si>
  <si>
    <t>2553376</t>
  </si>
  <si>
    <t>阿布扎比丽笙酒店</t>
  </si>
  <si>
    <t>CLARKE CECILY ELIZABETH</t>
  </si>
  <si>
    <t>632.87</t>
  </si>
  <si>
    <t>93.00</t>
  </si>
  <si>
    <t>2022-05-16 19:21:59</t>
  </si>
  <si>
    <t>2022-05-14</t>
  </si>
  <si>
    <t>2550206</t>
  </si>
  <si>
    <t>Almekari Yossef</t>
  </si>
  <si>
    <t>442.16</t>
  </si>
  <si>
    <t>65.00</t>
  </si>
  <si>
    <t>2022-05-14 01:11:12</t>
  </si>
  <si>
    <t>2022-05-13</t>
  </si>
  <si>
    <t>2549405</t>
  </si>
  <si>
    <t>釜山海云台温德姆华美达安可酒店</t>
  </si>
  <si>
    <t>Kim Seungjin</t>
  </si>
  <si>
    <t>380.93</t>
  </si>
  <si>
    <t>56.00</t>
  </si>
  <si>
    <t>2022-05-13 15:52:59</t>
  </si>
  <si>
    <t>2548576</t>
  </si>
  <si>
    <t>Henry Kiara Mariah</t>
  </si>
  <si>
    <t>1724.75</t>
  </si>
  <si>
    <t>2022-05-13 00:57:44</t>
  </si>
  <si>
    <t>2022-05-11</t>
  </si>
  <si>
    <t>2546803</t>
  </si>
  <si>
    <t xml:space="preserve">芝加哥奥黑尔皇冠假日酒店与会议中心 </t>
  </si>
  <si>
    <t>Saeed Akbar,Saeed Akbar</t>
  </si>
  <si>
    <t>803.26</t>
  </si>
  <si>
    <t>119.00</t>
  </si>
  <si>
    <t>2022-05-11 15:08:36</t>
  </si>
  <si>
    <t>2022-05-09</t>
  </si>
  <si>
    <t>2544292</t>
  </si>
  <si>
    <t>木林德莫阿萨克酒店</t>
  </si>
  <si>
    <t>Duvert Pascaline</t>
  </si>
  <si>
    <t>754.92</t>
  </si>
  <si>
    <t>2022-05-09 19:40:45</t>
  </si>
  <si>
    <t>2022-05-08</t>
  </si>
  <si>
    <t>2543008</t>
  </si>
  <si>
    <t>迪拜阿拉穆如瑞士酒店</t>
  </si>
  <si>
    <t>El Hachem charbel</t>
  </si>
  <si>
    <t>1924.04</t>
  </si>
  <si>
    <t>288.00</t>
  </si>
  <si>
    <t>2022-05-08 19:43:29</t>
  </si>
  <si>
    <t>2022-05-06</t>
  </si>
  <si>
    <t>2539789</t>
  </si>
  <si>
    <t>塞达博尼法西奥全球城市酒店</t>
  </si>
  <si>
    <t>Villones Romulus Duhaylungsod</t>
  </si>
  <si>
    <t>1640.48</t>
  </si>
  <si>
    <t>246.00</t>
  </si>
  <si>
    <t>2022-05-06 13:41:43</t>
  </si>
  <si>
    <t>2022-05-04</t>
  </si>
  <si>
    <t>2537427</t>
  </si>
  <si>
    <t>森莱克酒店</t>
  </si>
  <si>
    <t>PORWAL BHANU ROSHANLAL</t>
  </si>
  <si>
    <t>2022-05-15</t>
  </si>
  <si>
    <t>1006.77</t>
  </si>
  <si>
    <t>152.00</t>
  </si>
  <si>
    <t>2022-05-04 23:13:58</t>
  </si>
  <si>
    <t>2022-05-03</t>
  </si>
  <si>
    <t>2535726</t>
  </si>
  <si>
    <t>伦敦牧羊人布什多赛特酒店</t>
  </si>
  <si>
    <t>macdougall graeme</t>
  </si>
  <si>
    <t>887.55</t>
  </si>
  <si>
    <t>134.00</t>
  </si>
  <si>
    <t>2022-05-03 20:21:06</t>
  </si>
  <si>
    <t>2022-05-02</t>
  </si>
  <si>
    <t>2533010</t>
  </si>
  <si>
    <t>云霄塔赌场度假酒店</t>
  </si>
  <si>
    <t>Eisen Joseph Cameron</t>
  </si>
  <si>
    <t>178.78</t>
  </si>
  <si>
    <t>27.00</t>
  </si>
  <si>
    <t>-26</t>
  </si>
  <si>
    <t>-178</t>
  </si>
  <si>
    <t>2022-05-04 16:39:28</t>
  </si>
  <si>
    <t>2022-04-30</t>
  </si>
  <si>
    <t>2530143</t>
  </si>
  <si>
    <t>风之天使娱乐场酒店</t>
  </si>
  <si>
    <t>Kilgour Keith</t>
  </si>
  <si>
    <t>1079.30</t>
  </si>
  <si>
    <t>163.00</t>
  </si>
  <si>
    <t>2022-04-30 03:19:27</t>
  </si>
  <si>
    <t>2022-04-29</t>
  </si>
  <si>
    <t>2529532</t>
  </si>
  <si>
    <t>济州新罗舒泰酒店</t>
  </si>
  <si>
    <t>Kang Hoon</t>
  </si>
  <si>
    <t>1102.01</t>
  </si>
  <si>
    <t>166.00</t>
  </si>
  <si>
    <t>2022-04-29 19:03:50</t>
  </si>
  <si>
    <t>2529524</t>
  </si>
  <si>
    <t>2022-04-29 18:16:44</t>
  </si>
  <si>
    <t>2528709</t>
  </si>
  <si>
    <t>安克尔酒店</t>
  </si>
  <si>
    <t>perronny veronique</t>
  </si>
  <si>
    <t>2022-05-12</t>
  </si>
  <si>
    <t>6313.31</t>
  </si>
  <si>
    <t>951.00</t>
  </si>
  <si>
    <t>2022-04-29 04:05:27</t>
  </si>
  <si>
    <t>2022-04-24</t>
  </si>
  <si>
    <t>2522948</t>
  </si>
  <si>
    <t>费尔蒙特皇家约克酒店</t>
  </si>
  <si>
    <t>LEWIS SARAH JANE,LEWIS ELIZABETH ANN</t>
  </si>
  <si>
    <t>1589.81</t>
  </si>
  <si>
    <t>244.00</t>
  </si>
  <si>
    <t>2022-04-24 15:43:50</t>
  </si>
  <si>
    <t>2022-04-22</t>
  </si>
  <si>
    <t>2520081</t>
  </si>
  <si>
    <t>贝尔法斯特假日酒店度假村</t>
  </si>
  <si>
    <t>SHAN GENGYU,LIU ZHEN</t>
  </si>
  <si>
    <t>2346.87</t>
  </si>
  <si>
    <t>363.00</t>
  </si>
  <si>
    <t>2022-04-22 04:48:22</t>
  </si>
  <si>
    <t>2022-04-12</t>
  </si>
  <si>
    <t>2506795</t>
  </si>
  <si>
    <t>Robinson Jeremy</t>
  </si>
  <si>
    <t>4672.72</t>
  </si>
  <si>
    <t>732.00</t>
  </si>
  <si>
    <t>2022-04-12 01:50:52</t>
  </si>
  <si>
    <t>2022-04-10</t>
  </si>
  <si>
    <t>2505839</t>
  </si>
  <si>
    <t>沃蒂洛德克罗斯特酒店</t>
  </si>
  <si>
    <t>Juerges Wolfgang</t>
  </si>
  <si>
    <t>1052.45</t>
  </si>
  <si>
    <t>165.00</t>
  </si>
  <si>
    <t>2022-04-10 18:39:25</t>
  </si>
  <si>
    <t>2022-03-22</t>
  </si>
  <si>
    <t>2477596</t>
  </si>
  <si>
    <t>米勒山商场伊克诺旅店</t>
  </si>
  <si>
    <t>Brazeau Julia Raye,Hofstadter William Andrew</t>
  </si>
  <si>
    <t>866.24</t>
  </si>
  <si>
    <t>136.00</t>
  </si>
  <si>
    <t>2022-03-22 04:54:40</t>
  </si>
  <si>
    <t>2021-12-08</t>
  </si>
  <si>
    <t>2332148</t>
  </si>
  <si>
    <t>槟城日光酒店</t>
  </si>
  <si>
    <t>Shirley Lu Shwu Shyan</t>
  </si>
  <si>
    <t>313.11</t>
  </si>
  <si>
    <t>49.00</t>
  </si>
  <si>
    <t>2021-12-08 23:06:55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</si>
</sst>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9" fillId="6" borderId="1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topLeftCell="A13" workbookViewId="0">
      <selection activeCell="A1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44698</v>
      </c>
      <c r="G2" s="6">
        <v>44699</v>
      </c>
      <c r="H2" s="4">
        <v>1</v>
      </c>
      <c r="I2" s="4">
        <v>1</v>
      </c>
      <c r="J2" s="4">
        <v>1</v>
      </c>
      <c r="K2" s="4" t="s">
        <v>30</v>
      </c>
      <c r="L2" s="4">
        <v>49</v>
      </c>
      <c r="M2" s="4">
        <v>49</v>
      </c>
      <c r="N2" s="4" t="s">
        <v>31</v>
      </c>
      <c r="O2" s="4" t="s">
        <v>32</v>
      </c>
      <c r="P2" s="4" t="s">
        <v>33</v>
      </c>
      <c r="Q2" s="4">
        <v>0</v>
      </c>
      <c r="R2" s="7">
        <v>44538</v>
      </c>
      <c r="S2" s="6">
        <v>44702</v>
      </c>
      <c r="T2" s="4" t="s">
        <v>34</v>
      </c>
      <c r="U2" s="4">
        <v>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44697</v>
      </c>
      <c r="G3" s="6">
        <v>44699</v>
      </c>
      <c r="H3" s="4">
        <v>1</v>
      </c>
      <c r="I3" s="4">
        <v>2</v>
      </c>
      <c r="J3" s="4">
        <v>2</v>
      </c>
      <c r="K3" s="4" t="s">
        <v>30</v>
      </c>
      <c r="L3" s="4">
        <v>165</v>
      </c>
      <c r="M3" s="4">
        <v>165</v>
      </c>
      <c r="N3" s="4" t="s">
        <v>40</v>
      </c>
      <c r="O3" s="4" t="s">
        <v>32</v>
      </c>
      <c r="P3" s="4" t="s">
        <v>33</v>
      </c>
      <c r="Q3" s="4">
        <v>0</v>
      </c>
      <c r="R3" s="7">
        <v>44661</v>
      </c>
      <c r="S3" s="6">
        <v>44702</v>
      </c>
      <c r="T3" s="4" t="s">
        <v>34</v>
      </c>
      <c r="U3" s="4">
        <v>165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44696</v>
      </c>
      <c r="G4" s="6">
        <v>44699</v>
      </c>
      <c r="H4" s="4">
        <v>1</v>
      </c>
      <c r="I4" s="4">
        <v>3</v>
      </c>
      <c r="J4" s="4">
        <v>3</v>
      </c>
      <c r="K4" s="4" t="s">
        <v>30</v>
      </c>
      <c r="L4" s="4">
        <v>732</v>
      </c>
      <c r="M4" s="4">
        <v>732</v>
      </c>
      <c r="N4" s="4" t="s">
        <v>46</v>
      </c>
      <c r="O4" s="4" t="s">
        <v>32</v>
      </c>
      <c r="P4" s="4" t="s">
        <v>33</v>
      </c>
      <c r="Q4" s="4">
        <v>0</v>
      </c>
      <c r="R4" s="7">
        <v>44663</v>
      </c>
      <c r="S4" s="6">
        <v>44702</v>
      </c>
      <c r="T4" s="4" t="s">
        <v>34</v>
      </c>
      <c r="U4" s="4">
        <v>732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44696</v>
      </c>
      <c r="G5" s="6">
        <v>44699</v>
      </c>
      <c r="H5" s="4">
        <v>1</v>
      </c>
      <c r="I5" s="4">
        <v>3</v>
      </c>
      <c r="J5" s="4">
        <v>3</v>
      </c>
      <c r="K5" s="4" t="s">
        <v>30</v>
      </c>
      <c r="L5" s="4">
        <v>363</v>
      </c>
      <c r="M5" s="4">
        <v>363</v>
      </c>
      <c r="N5" s="4" t="s">
        <v>52</v>
      </c>
      <c r="O5" s="4" t="s">
        <v>32</v>
      </c>
      <c r="P5" s="4" t="s">
        <v>33</v>
      </c>
      <c r="Q5" s="4">
        <v>0</v>
      </c>
      <c r="R5" s="7">
        <v>44673</v>
      </c>
      <c r="S5" s="6">
        <v>44702</v>
      </c>
      <c r="T5" s="4" t="s">
        <v>34</v>
      </c>
      <c r="U5" s="4">
        <v>363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44693</v>
      </c>
      <c r="G6" s="6">
        <v>44699</v>
      </c>
      <c r="H6" s="4">
        <v>1</v>
      </c>
      <c r="I6" s="4">
        <v>6</v>
      </c>
      <c r="J6" s="4">
        <v>6</v>
      </c>
      <c r="K6" s="4" t="s">
        <v>30</v>
      </c>
      <c r="L6" s="4">
        <v>951</v>
      </c>
      <c r="M6" s="4">
        <v>951</v>
      </c>
      <c r="N6" s="4" t="s">
        <v>57</v>
      </c>
      <c r="O6" s="4" t="s">
        <v>32</v>
      </c>
      <c r="P6" s="4" t="s">
        <v>33</v>
      </c>
      <c r="Q6" s="4">
        <v>0</v>
      </c>
      <c r="R6" s="7">
        <v>44680</v>
      </c>
      <c r="S6" s="6">
        <v>44702</v>
      </c>
      <c r="T6" s="4" t="s">
        <v>34</v>
      </c>
      <c r="U6" s="4">
        <v>951</v>
      </c>
      <c r="V6" s="4">
        <v>0</v>
      </c>
      <c r="W6" s="4">
        <v>0</v>
      </c>
      <c r="X6" s="4" t="s">
        <v>47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44698</v>
      </c>
      <c r="G7" s="6">
        <v>44699</v>
      </c>
      <c r="H7" s="4">
        <v>1</v>
      </c>
      <c r="I7" s="4">
        <v>1</v>
      </c>
      <c r="J7" s="4">
        <v>1</v>
      </c>
      <c r="K7" s="4" t="s">
        <v>30</v>
      </c>
      <c r="L7" s="4">
        <v>27</v>
      </c>
      <c r="M7" s="4">
        <v>27</v>
      </c>
      <c r="N7" s="4" t="s">
        <v>62</v>
      </c>
      <c r="O7" s="4" t="s">
        <v>32</v>
      </c>
      <c r="P7" s="4" t="s">
        <v>33</v>
      </c>
      <c r="Q7" s="4">
        <v>0</v>
      </c>
      <c r="R7" s="7">
        <v>44683</v>
      </c>
      <c r="S7" s="6">
        <v>44702</v>
      </c>
      <c r="T7" s="4" t="s">
        <v>34</v>
      </c>
      <c r="U7" s="4">
        <v>27</v>
      </c>
      <c r="V7" s="4">
        <v>0</v>
      </c>
      <c r="W7" s="4">
        <v>0</v>
      </c>
      <c r="X7" s="4" t="s">
        <v>63</v>
      </c>
      <c r="Y7" s="4" t="s">
        <v>47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44698</v>
      </c>
      <c r="G8" s="6">
        <v>44699</v>
      </c>
      <c r="H8" s="4">
        <v>1</v>
      </c>
      <c r="I8" s="4">
        <v>1</v>
      </c>
      <c r="J8" s="4">
        <v>1</v>
      </c>
      <c r="K8" s="4" t="s">
        <v>30</v>
      </c>
      <c r="L8" s="4">
        <v>-27</v>
      </c>
      <c r="M8" s="4">
        <v>-27</v>
      </c>
      <c r="N8" s="4" t="s">
        <v>62</v>
      </c>
      <c r="O8" s="4" t="s">
        <v>32</v>
      </c>
      <c r="P8" s="4" t="s">
        <v>33</v>
      </c>
      <c r="Q8" s="4">
        <v>0</v>
      </c>
      <c r="R8" s="7">
        <v>44683</v>
      </c>
      <c r="S8" s="6">
        <v>44702</v>
      </c>
      <c r="T8" s="4" t="s">
        <v>34</v>
      </c>
      <c r="U8" s="4">
        <v>-27</v>
      </c>
      <c r="V8" s="4">
        <v>0</v>
      </c>
      <c r="W8" s="4">
        <v>0</v>
      </c>
      <c r="X8" s="4" t="s">
        <v>63</v>
      </c>
      <c r="Y8" s="4" t="s">
        <v>47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44698</v>
      </c>
      <c r="G9" s="6">
        <v>44699</v>
      </c>
      <c r="H9" s="4">
        <v>1</v>
      </c>
      <c r="I9" s="4">
        <v>1</v>
      </c>
      <c r="J9" s="4">
        <v>1</v>
      </c>
      <c r="K9" s="4" t="s">
        <v>30</v>
      </c>
      <c r="L9" s="4">
        <v>113</v>
      </c>
      <c r="M9" s="4">
        <v>113</v>
      </c>
      <c r="N9" s="4" t="s">
        <v>68</v>
      </c>
      <c r="O9" s="4" t="s">
        <v>32</v>
      </c>
      <c r="P9" s="4" t="s">
        <v>33</v>
      </c>
      <c r="Q9" s="4">
        <v>0</v>
      </c>
      <c r="R9" s="7">
        <v>44690</v>
      </c>
      <c r="S9" s="6">
        <v>44702</v>
      </c>
      <c r="T9" s="4" t="s">
        <v>34</v>
      </c>
      <c r="U9" s="4">
        <v>113</v>
      </c>
      <c r="V9" s="4">
        <v>0</v>
      </c>
      <c r="W9" s="4">
        <v>0</v>
      </c>
      <c r="X9" s="4" t="s">
        <v>69</v>
      </c>
      <c r="Y9" s="4" t="s">
        <v>47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67</v>
      </c>
      <c r="F10" s="6">
        <v>44698</v>
      </c>
      <c r="G10" s="6">
        <v>44699</v>
      </c>
      <c r="H10" s="4">
        <v>1</v>
      </c>
      <c r="I10" s="4">
        <v>1</v>
      </c>
      <c r="J10" s="4">
        <v>1</v>
      </c>
      <c r="K10" s="4" t="s">
        <v>30</v>
      </c>
      <c r="L10" s="4">
        <v>56</v>
      </c>
      <c r="M10" s="4">
        <v>56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44694</v>
      </c>
      <c r="S10" s="6">
        <v>44702</v>
      </c>
      <c r="T10" s="4" t="s">
        <v>34</v>
      </c>
      <c r="U10" s="4">
        <v>56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44698</v>
      </c>
      <c r="G11" s="6">
        <v>44699</v>
      </c>
      <c r="H11" s="4">
        <v>1</v>
      </c>
      <c r="I11" s="4">
        <v>1</v>
      </c>
      <c r="J11" s="4">
        <v>1</v>
      </c>
      <c r="K11" s="4" t="s">
        <v>30</v>
      </c>
      <c r="L11" s="4">
        <v>65</v>
      </c>
      <c r="M11" s="4">
        <v>65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44695</v>
      </c>
      <c r="S11" s="6">
        <v>44702</v>
      </c>
      <c r="T11" s="4" t="s">
        <v>34</v>
      </c>
      <c r="U11" s="4">
        <v>65</v>
      </c>
      <c r="V11" s="4">
        <v>0</v>
      </c>
      <c r="W11" s="4">
        <v>0</v>
      </c>
      <c r="X11" s="4" t="s">
        <v>47</v>
      </c>
      <c r="Y11" s="4" t="s">
        <v>47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44698</v>
      </c>
      <c r="G12" s="6">
        <v>44699</v>
      </c>
      <c r="H12" s="4">
        <v>1</v>
      </c>
      <c r="I12" s="4">
        <v>1</v>
      </c>
      <c r="J12" s="4">
        <v>1</v>
      </c>
      <c r="K12" s="4" t="s">
        <v>30</v>
      </c>
      <c r="L12" s="4">
        <v>93</v>
      </c>
      <c r="M12" s="4">
        <v>93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44697</v>
      </c>
      <c r="S12" s="6">
        <v>44702</v>
      </c>
      <c r="T12" s="4" t="s">
        <v>34</v>
      </c>
      <c r="U12" s="4">
        <v>93</v>
      </c>
      <c r="V12" s="4">
        <v>0</v>
      </c>
      <c r="W12" s="4">
        <v>0</v>
      </c>
      <c r="X12" s="4" t="s">
        <v>47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44697</v>
      </c>
      <c r="G13" s="6">
        <v>44699</v>
      </c>
      <c r="H13" s="4">
        <v>1</v>
      </c>
      <c r="I13" s="4">
        <v>2</v>
      </c>
      <c r="J13" s="4">
        <v>2</v>
      </c>
      <c r="K13" s="4" t="s">
        <v>30</v>
      </c>
      <c r="L13" s="4">
        <v>256</v>
      </c>
      <c r="M13" s="4">
        <v>256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44697</v>
      </c>
      <c r="S13" s="6">
        <v>44702</v>
      </c>
      <c r="T13" s="4" t="s">
        <v>34</v>
      </c>
      <c r="U13" s="4">
        <v>256</v>
      </c>
      <c r="V13" s="4">
        <v>0</v>
      </c>
      <c r="W13" s="4">
        <v>0</v>
      </c>
      <c r="X13" s="4" t="s">
        <v>47</v>
      </c>
      <c r="Y13" s="4" t="s">
        <v>47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44698</v>
      </c>
      <c r="G14" s="6">
        <v>44699</v>
      </c>
      <c r="H14" s="4">
        <v>1</v>
      </c>
      <c r="I14" s="4">
        <v>1</v>
      </c>
      <c r="J14" s="4">
        <v>1</v>
      </c>
      <c r="K14" s="4" t="s">
        <v>30</v>
      </c>
      <c r="L14" s="4">
        <v>128</v>
      </c>
      <c r="M14" s="4">
        <v>128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44698</v>
      </c>
      <c r="S14" s="6">
        <v>44702</v>
      </c>
      <c r="T14" s="4" t="s">
        <v>34</v>
      </c>
      <c r="U14" s="4">
        <v>128</v>
      </c>
      <c r="V14" s="4">
        <v>0</v>
      </c>
      <c r="W14" s="4">
        <v>0</v>
      </c>
      <c r="X14" s="4" t="s">
        <v>47</v>
      </c>
      <c r="Y14" s="4" t="s">
        <v>47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44698</v>
      </c>
      <c r="G15" s="6">
        <v>44699</v>
      </c>
      <c r="H15" s="4">
        <v>1</v>
      </c>
      <c r="I15" s="4">
        <v>1</v>
      </c>
      <c r="J15" s="4">
        <v>1</v>
      </c>
      <c r="K15" s="4" t="s">
        <v>30</v>
      </c>
      <c r="L15" s="4">
        <v>104</v>
      </c>
      <c r="M15" s="4">
        <v>104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44698</v>
      </c>
      <c r="S15" s="6">
        <v>44702</v>
      </c>
      <c r="T15" s="4" t="s">
        <v>34</v>
      </c>
      <c r="U15" s="4">
        <v>104</v>
      </c>
      <c r="V15" s="4">
        <v>0</v>
      </c>
      <c r="W15" s="4">
        <v>0</v>
      </c>
      <c r="X15" s="4" t="s">
        <v>94</v>
      </c>
      <c r="Y15" s="4" t="s">
        <v>47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44698</v>
      </c>
      <c r="G16" s="6">
        <v>44699</v>
      </c>
      <c r="H16" s="4">
        <v>1</v>
      </c>
      <c r="I16" s="4">
        <v>1</v>
      </c>
      <c r="J16" s="4">
        <v>1</v>
      </c>
      <c r="K16" s="4" t="s">
        <v>30</v>
      </c>
      <c r="L16" s="4">
        <v>40</v>
      </c>
      <c r="M16" s="4">
        <v>40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44698</v>
      </c>
      <c r="S16" s="6">
        <v>44702</v>
      </c>
      <c r="T16" s="4" t="s">
        <v>34</v>
      </c>
      <c r="U16" s="4">
        <v>40</v>
      </c>
      <c r="V16" s="4">
        <v>0</v>
      </c>
      <c r="W16" s="4">
        <v>0</v>
      </c>
      <c r="X16" s="4" t="s">
        <v>47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85</v>
      </c>
      <c r="E17" s="4" t="s">
        <v>101</v>
      </c>
      <c r="F17" s="6">
        <v>44698</v>
      </c>
      <c r="G17" s="6">
        <v>44699</v>
      </c>
      <c r="H17" s="4">
        <v>1</v>
      </c>
      <c r="I17" s="4">
        <v>1</v>
      </c>
      <c r="J17" s="4">
        <v>1</v>
      </c>
      <c r="K17" s="4" t="s">
        <v>30</v>
      </c>
      <c r="L17" s="4">
        <v>128</v>
      </c>
      <c r="M17" s="4">
        <v>128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44698</v>
      </c>
      <c r="S17" s="6">
        <v>44702</v>
      </c>
      <c r="T17" s="4" t="s">
        <v>34</v>
      </c>
      <c r="U17" s="4">
        <v>128</v>
      </c>
      <c r="V17" s="4">
        <v>0</v>
      </c>
      <c r="W17" s="4">
        <v>0</v>
      </c>
      <c r="X17" s="4" t="s">
        <v>103</v>
      </c>
      <c r="Y17" s="4" t="s">
        <v>47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44699</v>
      </c>
      <c r="G18" s="6">
        <v>44700</v>
      </c>
      <c r="H18" s="4">
        <v>1</v>
      </c>
      <c r="I18" s="4">
        <v>1</v>
      </c>
      <c r="J18" s="4">
        <v>1</v>
      </c>
      <c r="K18" s="4" t="s">
        <v>30</v>
      </c>
      <c r="L18" s="4">
        <v>166</v>
      </c>
      <c r="M18" s="4">
        <v>166</v>
      </c>
      <c r="N18" s="4" t="s">
        <v>107</v>
      </c>
      <c r="O18" s="4" t="s">
        <v>108</v>
      </c>
      <c r="P18" s="4" t="s">
        <v>33</v>
      </c>
      <c r="Q18" s="4">
        <v>0</v>
      </c>
      <c r="R18" s="7">
        <v>44680</v>
      </c>
      <c r="S18" s="6">
        <v>44703</v>
      </c>
      <c r="T18" s="4" t="s">
        <v>34</v>
      </c>
      <c r="U18" s="4">
        <v>166</v>
      </c>
      <c r="V18" s="4">
        <v>0</v>
      </c>
      <c r="W18" s="4">
        <v>0</v>
      </c>
      <c r="X18" s="4" t="s">
        <v>47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105</v>
      </c>
      <c r="E19" s="4" t="s">
        <v>111</v>
      </c>
      <c r="F19" s="6">
        <v>44699</v>
      </c>
      <c r="G19" s="6">
        <v>44700</v>
      </c>
      <c r="H19" s="4">
        <v>1</v>
      </c>
      <c r="I19" s="4">
        <v>1</v>
      </c>
      <c r="J19" s="4">
        <v>1</v>
      </c>
      <c r="K19" s="4" t="s">
        <v>30</v>
      </c>
      <c r="L19" s="4">
        <v>166</v>
      </c>
      <c r="M19" s="4">
        <v>166</v>
      </c>
      <c r="N19" s="4" t="s">
        <v>107</v>
      </c>
      <c r="O19" s="4" t="s">
        <v>108</v>
      </c>
      <c r="P19" s="4" t="s">
        <v>33</v>
      </c>
      <c r="Q19" s="4">
        <v>0</v>
      </c>
      <c r="R19" s="7">
        <v>44680</v>
      </c>
      <c r="S19" s="6">
        <v>44703</v>
      </c>
      <c r="T19" s="4" t="s">
        <v>34</v>
      </c>
      <c r="U19" s="4">
        <v>166</v>
      </c>
      <c r="V19" s="4">
        <v>0</v>
      </c>
      <c r="W19" s="4">
        <v>0</v>
      </c>
      <c r="X19" s="4" t="s">
        <v>47</v>
      </c>
      <c r="Y19" s="4" t="s">
        <v>109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44696</v>
      </c>
      <c r="G20" s="6">
        <v>44700</v>
      </c>
      <c r="H20" s="4">
        <v>1</v>
      </c>
      <c r="I20" s="4">
        <v>4</v>
      </c>
      <c r="J20" s="4">
        <v>4</v>
      </c>
      <c r="K20" s="4" t="s">
        <v>30</v>
      </c>
      <c r="L20" s="4">
        <v>152</v>
      </c>
      <c r="M20" s="4">
        <v>152</v>
      </c>
      <c r="N20" s="4" t="s">
        <v>115</v>
      </c>
      <c r="O20" s="4" t="s">
        <v>108</v>
      </c>
      <c r="P20" s="4" t="s">
        <v>33</v>
      </c>
      <c r="Q20" s="4">
        <v>0</v>
      </c>
      <c r="R20" s="7">
        <v>44685</v>
      </c>
      <c r="S20" s="6">
        <v>44703</v>
      </c>
      <c r="T20" s="4" t="s">
        <v>34</v>
      </c>
      <c r="U20" s="4">
        <v>152</v>
      </c>
      <c r="V20" s="4">
        <v>0</v>
      </c>
      <c r="W20" s="4">
        <v>0</v>
      </c>
      <c r="X20" s="4" t="s">
        <v>116</v>
      </c>
      <c r="Y20" s="4" t="s">
        <v>47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44698</v>
      </c>
      <c r="G21" s="6">
        <v>44700</v>
      </c>
      <c r="H21" s="4">
        <v>1</v>
      </c>
      <c r="I21" s="4">
        <v>2</v>
      </c>
      <c r="J21" s="4">
        <v>2</v>
      </c>
      <c r="K21" s="4" t="s">
        <v>30</v>
      </c>
      <c r="L21" s="4">
        <v>246</v>
      </c>
      <c r="M21" s="4">
        <v>246</v>
      </c>
      <c r="N21" s="4" t="s">
        <v>120</v>
      </c>
      <c r="O21" s="4" t="s">
        <v>108</v>
      </c>
      <c r="P21" s="4" t="s">
        <v>33</v>
      </c>
      <c r="Q21" s="4">
        <v>0</v>
      </c>
      <c r="R21" s="7">
        <v>44687</v>
      </c>
      <c r="S21" s="6">
        <v>44703</v>
      </c>
      <c r="T21" s="4" t="s">
        <v>34</v>
      </c>
      <c r="U21" s="4">
        <v>246</v>
      </c>
      <c r="V21" s="4">
        <v>0</v>
      </c>
      <c r="W21" s="4">
        <v>0</v>
      </c>
      <c r="X21" s="4" t="s">
        <v>47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44697</v>
      </c>
      <c r="G22" s="6">
        <v>44700</v>
      </c>
      <c r="H22" s="4">
        <v>1</v>
      </c>
      <c r="I22" s="4">
        <v>3</v>
      </c>
      <c r="J22" s="4">
        <v>3</v>
      </c>
      <c r="K22" s="4" t="s">
        <v>30</v>
      </c>
      <c r="L22" s="4">
        <v>288</v>
      </c>
      <c r="M22" s="4">
        <v>288</v>
      </c>
      <c r="N22" s="4" t="s">
        <v>125</v>
      </c>
      <c r="O22" s="4" t="s">
        <v>108</v>
      </c>
      <c r="P22" s="4" t="s">
        <v>33</v>
      </c>
      <c r="Q22" s="4">
        <v>0</v>
      </c>
      <c r="R22" s="7">
        <v>44689</v>
      </c>
      <c r="S22" s="6">
        <v>44703</v>
      </c>
      <c r="T22" s="4" t="s">
        <v>34</v>
      </c>
      <c r="U22" s="4">
        <v>288</v>
      </c>
      <c r="V22" s="4">
        <v>0</v>
      </c>
      <c r="W22" s="4">
        <v>0</v>
      </c>
      <c r="X22" s="4" t="s">
        <v>126</v>
      </c>
      <c r="Y22" s="4" t="s">
        <v>47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44699</v>
      </c>
      <c r="G23" s="6">
        <v>44700</v>
      </c>
      <c r="H23" s="4">
        <v>1</v>
      </c>
      <c r="I23" s="4">
        <v>1</v>
      </c>
      <c r="J23" s="4">
        <v>1</v>
      </c>
      <c r="K23" s="4" t="s">
        <v>30</v>
      </c>
      <c r="L23" s="4">
        <v>119</v>
      </c>
      <c r="M23" s="4">
        <v>119</v>
      </c>
      <c r="N23" s="4" t="s">
        <v>130</v>
      </c>
      <c r="O23" s="4" t="s">
        <v>108</v>
      </c>
      <c r="P23" s="4" t="s">
        <v>33</v>
      </c>
      <c r="Q23" s="4">
        <v>0</v>
      </c>
      <c r="R23" s="7">
        <v>44692</v>
      </c>
      <c r="S23" s="6">
        <v>44703</v>
      </c>
      <c r="T23" s="4" t="s">
        <v>34</v>
      </c>
      <c r="U23" s="4">
        <v>119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85</v>
      </c>
      <c r="E24" s="4" t="s">
        <v>101</v>
      </c>
      <c r="F24" s="6">
        <v>44698</v>
      </c>
      <c r="G24" s="6">
        <v>44700</v>
      </c>
      <c r="H24" s="4">
        <v>1</v>
      </c>
      <c r="I24" s="4">
        <v>2</v>
      </c>
      <c r="J24" s="4">
        <v>2</v>
      </c>
      <c r="K24" s="4" t="s">
        <v>30</v>
      </c>
      <c r="L24" s="4">
        <v>256</v>
      </c>
      <c r="M24" s="4">
        <v>256</v>
      </c>
      <c r="N24" s="4" t="s">
        <v>134</v>
      </c>
      <c r="O24" s="4" t="s">
        <v>108</v>
      </c>
      <c r="P24" s="4" t="s">
        <v>33</v>
      </c>
      <c r="Q24" s="4">
        <v>0</v>
      </c>
      <c r="R24" s="7">
        <v>44694</v>
      </c>
      <c r="S24" s="6">
        <v>44703</v>
      </c>
      <c r="T24" s="4" t="s">
        <v>34</v>
      </c>
      <c r="U24" s="4">
        <v>256</v>
      </c>
      <c r="V24" s="4">
        <v>0</v>
      </c>
      <c r="W24" s="4">
        <v>0</v>
      </c>
      <c r="X24" s="4" t="s">
        <v>135</v>
      </c>
      <c r="Y24" s="4" t="s">
        <v>47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44699</v>
      </c>
      <c r="G25" s="6">
        <v>44700</v>
      </c>
      <c r="H25" s="4">
        <v>1</v>
      </c>
      <c r="I25" s="4">
        <v>1</v>
      </c>
      <c r="J25" s="4">
        <v>1</v>
      </c>
      <c r="K25" s="4" t="s">
        <v>30</v>
      </c>
      <c r="L25" s="4">
        <v>52</v>
      </c>
      <c r="M25" s="4">
        <v>52</v>
      </c>
      <c r="N25" s="4" t="s">
        <v>139</v>
      </c>
      <c r="O25" s="4" t="s">
        <v>108</v>
      </c>
      <c r="P25" s="4" t="s">
        <v>33</v>
      </c>
      <c r="Q25" s="4">
        <v>0</v>
      </c>
      <c r="R25" s="7">
        <v>44697</v>
      </c>
      <c r="S25" s="6">
        <v>44703</v>
      </c>
      <c r="T25" s="4" t="s">
        <v>34</v>
      </c>
      <c r="U25" s="4">
        <v>52</v>
      </c>
      <c r="V25" s="4">
        <v>0</v>
      </c>
      <c r="W25" s="4">
        <v>0</v>
      </c>
      <c r="X25" s="4" t="s">
        <v>140</v>
      </c>
      <c r="Y25" s="4" t="s">
        <v>47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86</v>
      </c>
      <c r="F26" s="6">
        <v>44699</v>
      </c>
      <c r="G26" s="6">
        <v>44700</v>
      </c>
      <c r="H26" s="4">
        <v>1</v>
      </c>
      <c r="I26" s="4">
        <v>1</v>
      </c>
      <c r="J26" s="4">
        <v>1</v>
      </c>
      <c r="K26" s="4" t="s">
        <v>30</v>
      </c>
      <c r="L26" s="4">
        <v>576</v>
      </c>
      <c r="M26" s="4">
        <v>576</v>
      </c>
      <c r="N26" s="4" t="s">
        <v>143</v>
      </c>
      <c r="O26" s="4" t="s">
        <v>108</v>
      </c>
      <c r="P26" s="4" t="s">
        <v>33</v>
      </c>
      <c r="Q26" s="4">
        <v>0</v>
      </c>
      <c r="R26" s="7">
        <v>44698</v>
      </c>
      <c r="S26" s="6">
        <v>44703</v>
      </c>
      <c r="T26" s="4" t="s">
        <v>34</v>
      </c>
      <c r="U26" s="4">
        <v>576</v>
      </c>
      <c r="V26" s="4">
        <v>0</v>
      </c>
      <c r="W26" s="4">
        <v>0</v>
      </c>
      <c r="X26" s="4" t="s">
        <v>144</v>
      </c>
      <c r="Y26" s="4" t="s">
        <v>47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76</v>
      </c>
      <c r="E27" s="4" t="s">
        <v>77</v>
      </c>
      <c r="F27" s="6">
        <v>44699</v>
      </c>
      <c r="G27" s="6">
        <v>44700</v>
      </c>
      <c r="H27" s="4">
        <v>1</v>
      </c>
      <c r="I27" s="4">
        <v>1</v>
      </c>
      <c r="J27" s="4">
        <v>1</v>
      </c>
      <c r="K27" s="4" t="s">
        <v>30</v>
      </c>
      <c r="L27" s="4">
        <v>90</v>
      </c>
      <c r="M27" s="4">
        <v>90</v>
      </c>
      <c r="N27" s="4" t="s">
        <v>146</v>
      </c>
      <c r="O27" s="4" t="s">
        <v>108</v>
      </c>
      <c r="P27" s="4" t="s">
        <v>33</v>
      </c>
      <c r="Q27" s="4">
        <v>0</v>
      </c>
      <c r="R27" s="7">
        <v>44698</v>
      </c>
      <c r="S27" s="6">
        <v>44703</v>
      </c>
      <c r="T27" s="4" t="s">
        <v>34</v>
      </c>
      <c r="U27" s="4">
        <v>90</v>
      </c>
      <c r="V27" s="4">
        <v>0</v>
      </c>
      <c r="W27" s="4">
        <v>0</v>
      </c>
      <c r="X27" s="4" t="s">
        <v>147</v>
      </c>
      <c r="Y27" s="4" t="s">
        <v>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44699</v>
      </c>
      <c r="G28" s="6">
        <v>44700</v>
      </c>
      <c r="H28" s="4">
        <v>1</v>
      </c>
      <c r="I28" s="4">
        <v>1</v>
      </c>
      <c r="J28" s="4">
        <v>1</v>
      </c>
      <c r="K28" s="4" t="s">
        <v>30</v>
      </c>
      <c r="L28" s="4">
        <v>159</v>
      </c>
      <c r="M28" s="4">
        <v>159</v>
      </c>
      <c r="N28" s="4" t="s">
        <v>151</v>
      </c>
      <c r="O28" s="4" t="s">
        <v>108</v>
      </c>
      <c r="P28" s="4" t="s">
        <v>33</v>
      </c>
      <c r="Q28" s="4">
        <v>0</v>
      </c>
      <c r="R28" s="7">
        <v>44699</v>
      </c>
      <c r="S28" s="6">
        <v>44703</v>
      </c>
      <c r="T28" s="4" t="s">
        <v>34</v>
      </c>
      <c r="U28" s="4">
        <v>159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137</v>
      </c>
      <c r="E29" s="4" t="s">
        <v>138</v>
      </c>
      <c r="F29" s="6">
        <v>44699</v>
      </c>
      <c r="G29" s="6">
        <v>44700</v>
      </c>
      <c r="H29" s="4">
        <v>1</v>
      </c>
      <c r="I29" s="4">
        <v>1</v>
      </c>
      <c r="J29" s="4">
        <v>1</v>
      </c>
      <c r="K29" s="4" t="s">
        <v>30</v>
      </c>
      <c r="L29" s="4">
        <v>58</v>
      </c>
      <c r="M29" s="4">
        <v>58</v>
      </c>
      <c r="N29" s="4" t="s">
        <v>155</v>
      </c>
      <c r="O29" s="4" t="s">
        <v>108</v>
      </c>
      <c r="P29" s="4" t="s">
        <v>33</v>
      </c>
      <c r="Q29" s="4">
        <v>0</v>
      </c>
      <c r="R29" s="7">
        <v>44699</v>
      </c>
      <c r="S29" s="6">
        <v>44703</v>
      </c>
      <c r="T29" s="4" t="s">
        <v>34</v>
      </c>
      <c r="U29" s="4">
        <v>58</v>
      </c>
      <c r="V29" s="4">
        <v>0</v>
      </c>
      <c r="W29" s="4">
        <v>0</v>
      </c>
      <c r="X29" s="4" t="s">
        <v>47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77</v>
      </c>
      <c r="F30" s="6">
        <v>44699</v>
      </c>
      <c r="G30" s="6">
        <v>44700</v>
      </c>
      <c r="H30" s="4">
        <v>1</v>
      </c>
      <c r="I30" s="4">
        <v>1</v>
      </c>
      <c r="J30" s="4">
        <v>1</v>
      </c>
      <c r="K30" s="4" t="s">
        <v>30</v>
      </c>
      <c r="L30" s="4">
        <v>41</v>
      </c>
      <c r="M30" s="4">
        <v>41</v>
      </c>
      <c r="N30" s="4" t="s">
        <v>159</v>
      </c>
      <c r="O30" s="4" t="s">
        <v>108</v>
      </c>
      <c r="P30" s="4" t="s">
        <v>33</v>
      </c>
      <c r="Q30" s="4">
        <v>0</v>
      </c>
      <c r="R30" s="7">
        <v>44699</v>
      </c>
      <c r="S30" s="6">
        <v>44703</v>
      </c>
      <c r="T30" s="4" t="s">
        <v>34</v>
      </c>
      <c r="U30" s="4">
        <v>41</v>
      </c>
      <c r="V30" s="4">
        <v>0</v>
      </c>
      <c r="W30" s="4">
        <v>0</v>
      </c>
      <c r="X30" s="4" t="s">
        <v>47</v>
      </c>
      <c r="Y30" s="4" t="s">
        <v>47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44699</v>
      </c>
      <c r="G31" s="6">
        <v>44701</v>
      </c>
      <c r="H31" s="4">
        <v>1</v>
      </c>
      <c r="I31" s="4">
        <v>2</v>
      </c>
      <c r="J31" s="4">
        <v>2</v>
      </c>
      <c r="K31" s="4" t="s">
        <v>30</v>
      </c>
      <c r="L31" s="4">
        <v>136</v>
      </c>
      <c r="M31" s="4">
        <v>136</v>
      </c>
      <c r="N31" s="4" t="s">
        <v>163</v>
      </c>
      <c r="O31" s="4" t="s">
        <v>164</v>
      </c>
      <c r="P31" s="4" t="s">
        <v>33</v>
      </c>
      <c r="Q31" s="4">
        <v>0</v>
      </c>
      <c r="R31" s="7">
        <v>44642</v>
      </c>
      <c r="S31" s="6">
        <v>44704</v>
      </c>
      <c r="T31" s="4" t="s">
        <v>34</v>
      </c>
      <c r="U31" s="4">
        <v>136</v>
      </c>
      <c r="V31" s="4">
        <v>0</v>
      </c>
      <c r="W31" s="4">
        <v>0</v>
      </c>
      <c r="X31" s="4" t="s">
        <v>47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44</v>
      </c>
      <c r="E32" s="4" t="s">
        <v>45</v>
      </c>
      <c r="F32" s="6">
        <v>44700</v>
      </c>
      <c r="G32" s="6">
        <v>44701</v>
      </c>
      <c r="H32" s="4">
        <v>1</v>
      </c>
      <c r="I32" s="4">
        <v>1</v>
      </c>
      <c r="J32" s="4">
        <v>1</v>
      </c>
      <c r="K32" s="4" t="s">
        <v>30</v>
      </c>
      <c r="L32" s="4">
        <v>244</v>
      </c>
      <c r="M32" s="4">
        <v>244</v>
      </c>
      <c r="N32" s="4" t="s">
        <v>167</v>
      </c>
      <c r="O32" s="4" t="s">
        <v>164</v>
      </c>
      <c r="P32" s="4" t="s">
        <v>33</v>
      </c>
      <c r="Q32" s="4">
        <v>0</v>
      </c>
      <c r="R32" s="7">
        <v>44675</v>
      </c>
      <c r="S32" s="6">
        <v>44704</v>
      </c>
      <c r="T32" s="4" t="s">
        <v>34</v>
      </c>
      <c r="U32" s="4">
        <v>244</v>
      </c>
      <c r="V32" s="4">
        <v>0</v>
      </c>
      <c r="W32" s="4">
        <v>0</v>
      </c>
      <c r="X32" s="4" t="s">
        <v>47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44700</v>
      </c>
      <c r="G33" s="6">
        <v>44701</v>
      </c>
      <c r="H33" s="4">
        <v>1</v>
      </c>
      <c r="I33" s="4">
        <v>1</v>
      </c>
      <c r="J33" s="4">
        <v>1</v>
      </c>
      <c r="K33" s="4" t="s">
        <v>30</v>
      </c>
      <c r="L33" s="4">
        <v>163</v>
      </c>
      <c r="M33" s="4">
        <v>163</v>
      </c>
      <c r="N33" s="4" t="s">
        <v>172</v>
      </c>
      <c r="O33" s="4" t="s">
        <v>164</v>
      </c>
      <c r="P33" s="4" t="s">
        <v>33</v>
      </c>
      <c r="Q33" s="4">
        <v>0</v>
      </c>
      <c r="R33" s="7">
        <v>44681</v>
      </c>
      <c r="S33" s="6">
        <v>44704</v>
      </c>
      <c r="T33" s="4" t="s">
        <v>34</v>
      </c>
      <c r="U33" s="4">
        <v>163</v>
      </c>
      <c r="V33" s="4">
        <v>0</v>
      </c>
      <c r="W33" s="4">
        <v>0</v>
      </c>
      <c r="X33" s="4" t="s">
        <v>47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44700</v>
      </c>
      <c r="G34" s="6">
        <v>44701</v>
      </c>
      <c r="H34" s="4">
        <v>1</v>
      </c>
      <c r="I34" s="4">
        <v>1</v>
      </c>
      <c r="J34" s="4">
        <v>1</v>
      </c>
      <c r="K34" s="4" t="s">
        <v>30</v>
      </c>
      <c r="L34" s="4">
        <v>134</v>
      </c>
      <c r="M34" s="4">
        <v>134</v>
      </c>
      <c r="N34" s="4" t="s">
        <v>177</v>
      </c>
      <c r="O34" s="4" t="s">
        <v>164</v>
      </c>
      <c r="P34" s="4" t="s">
        <v>33</v>
      </c>
      <c r="Q34" s="4">
        <v>0</v>
      </c>
      <c r="R34" s="7">
        <v>44684</v>
      </c>
      <c r="S34" s="6">
        <v>44704</v>
      </c>
      <c r="T34" s="4" t="s">
        <v>34</v>
      </c>
      <c r="U34" s="4">
        <v>134</v>
      </c>
      <c r="V34" s="4">
        <v>0</v>
      </c>
      <c r="W34" s="4">
        <v>0</v>
      </c>
      <c r="X34" s="4" t="s">
        <v>178</v>
      </c>
      <c r="Y34" s="4" t="s">
        <v>179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129</v>
      </c>
      <c r="F35" s="6">
        <v>44699</v>
      </c>
      <c r="G35" s="6">
        <v>44701</v>
      </c>
      <c r="H35" s="4">
        <v>1</v>
      </c>
      <c r="I35" s="4">
        <v>2</v>
      </c>
      <c r="J35" s="4">
        <v>2</v>
      </c>
      <c r="K35" s="4" t="s">
        <v>30</v>
      </c>
      <c r="L35" s="4">
        <v>222</v>
      </c>
      <c r="M35" s="4">
        <v>222</v>
      </c>
      <c r="N35" s="4" t="s">
        <v>182</v>
      </c>
      <c r="O35" s="4" t="s">
        <v>164</v>
      </c>
      <c r="P35" s="4" t="s">
        <v>33</v>
      </c>
      <c r="Q35" s="4">
        <v>0</v>
      </c>
      <c r="R35" s="7">
        <v>44690</v>
      </c>
      <c r="S35" s="6">
        <v>44704</v>
      </c>
      <c r="T35" s="4" t="s">
        <v>34</v>
      </c>
      <c r="U35" s="4">
        <v>222</v>
      </c>
      <c r="V35" s="4">
        <v>0</v>
      </c>
      <c r="W35" s="4">
        <v>0</v>
      </c>
      <c r="X35" s="4" t="s">
        <v>183</v>
      </c>
      <c r="Y35" s="4" t="s">
        <v>47</v>
      </c>
    </row>
    <row r="36" s="4" customFormat="1" spans="1:25">
      <c r="A36" s="4" t="s">
        <v>180</v>
      </c>
      <c r="B36" s="4" t="s">
        <v>26</v>
      </c>
      <c r="C36" s="4" t="s">
        <v>64</v>
      </c>
      <c r="D36" s="4" t="s">
        <v>181</v>
      </c>
      <c r="E36" s="4" t="s">
        <v>129</v>
      </c>
      <c r="F36" s="6">
        <v>44699</v>
      </c>
      <c r="G36" s="6">
        <v>44701</v>
      </c>
      <c r="H36" s="4">
        <v>1</v>
      </c>
      <c r="I36" s="4">
        <v>2</v>
      </c>
      <c r="J36" s="4">
        <v>2</v>
      </c>
      <c r="K36" s="4" t="s">
        <v>30</v>
      </c>
      <c r="L36" s="4">
        <v>-222</v>
      </c>
      <c r="M36" s="4">
        <v>-222</v>
      </c>
      <c r="N36" s="4" t="s">
        <v>182</v>
      </c>
      <c r="O36" s="4" t="s">
        <v>164</v>
      </c>
      <c r="P36" s="4" t="s">
        <v>33</v>
      </c>
      <c r="Q36" s="4">
        <v>0</v>
      </c>
      <c r="R36" s="7">
        <v>44690</v>
      </c>
      <c r="S36" s="6">
        <v>44704</v>
      </c>
      <c r="T36" s="4" t="s">
        <v>34</v>
      </c>
      <c r="U36" s="4">
        <v>-222</v>
      </c>
      <c r="V36" s="4">
        <v>0</v>
      </c>
      <c r="W36" s="4">
        <v>0</v>
      </c>
      <c r="X36" s="4" t="s">
        <v>183</v>
      </c>
      <c r="Y36" s="4" t="s">
        <v>47</v>
      </c>
    </row>
    <row r="37" s="4" customFormat="1" spans="1:25">
      <c r="A37" s="4" t="s">
        <v>180</v>
      </c>
      <c r="B37" s="4" t="s">
        <v>26</v>
      </c>
      <c r="C37" s="4" t="s">
        <v>184</v>
      </c>
      <c r="D37" s="4" t="s">
        <v>181</v>
      </c>
      <c r="E37" s="4" t="s">
        <v>129</v>
      </c>
      <c r="F37" s="6">
        <v>44699</v>
      </c>
      <c r="G37" s="6">
        <v>44701</v>
      </c>
      <c r="H37" s="4">
        <v>1</v>
      </c>
      <c r="I37" s="4">
        <v>2</v>
      </c>
      <c r="J37" s="4">
        <v>2</v>
      </c>
      <c r="K37" s="4" t="s">
        <v>30</v>
      </c>
      <c r="L37" s="4">
        <v>0</v>
      </c>
      <c r="M37" s="4">
        <v>0</v>
      </c>
      <c r="N37" s="4" t="s">
        <v>182</v>
      </c>
      <c r="O37" s="4" t="s">
        <v>164</v>
      </c>
      <c r="P37" s="4" t="s">
        <v>33</v>
      </c>
      <c r="Q37" s="4">
        <v>0</v>
      </c>
      <c r="R37" s="7">
        <v>44690</v>
      </c>
      <c r="S37" s="6">
        <v>44704</v>
      </c>
      <c r="T37" s="4" t="s">
        <v>34</v>
      </c>
      <c r="U37" s="4">
        <v>0</v>
      </c>
      <c r="V37" s="4">
        <v>0</v>
      </c>
      <c r="W37" s="4">
        <v>0</v>
      </c>
      <c r="X37" s="4" t="s">
        <v>183</v>
      </c>
      <c r="Y37" s="4" t="s">
        <v>47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187</v>
      </c>
      <c r="F38" s="6">
        <v>44700</v>
      </c>
      <c r="G38" s="6">
        <v>44701</v>
      </c>
      <c r="H38" s="4">
        <v>1</v>
      </c>
      <c r="I38" s="4">
        <v>1</v>
      </c>
      <c r="J38" s="4">
        <v>1</v>
      </c>
      <c r="K38" s="4" t="s">
        <v>30</v>
      </c>
      <c r="L38" s="4">
        <v>135</v>
      </c>
      <c r="M38" s="4">
        <v>135</v>
      </c>
      <c r="N38" s="4" t="s">
        <v>188</v>
      </c>
      <c r="O38" s="4" t="s">
        <v>164</v>
      </c>
      <c r="P38" s="4" t="s">
        <v>33</v>
      </c>
      <c r="Q38" s="4">
        <v>0</v>
      </c>
      <c r="R38" s="7">
        <v>44698</v>
      </c>
      <c r="S38" s="6">
        <v>44704</v>
      </c>
      <c r="T38" s="4" t="s">
        <v>34</v>
      </c>
      <c r="U38" s="4">
        <v>135</v>
      </c>
      <c r="V38" s="4">
        <v>0</v>
      </c>
      <c r="W38" s="4">
        <v>0</v>
      </c>
      <c r="X38" s="4" t="s">
        <v>189</v>
      </c>
      <c r="Y38" s="4" t="s">
        <v>190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192</v>
      </c>
      <c r="E39" s="4" t="s">
        <v>193</v>
      </c>
      <c r="F39" s="6">
        <v>44698</v>
      </c>
      <c r="G39" s="6">
        <v>44701</v>
      </c>
      <c r="H39" s="4">
        <v>1</v>
      </c>
      <c r="I39" s="4">
        <v>3</v>
      </c>
      <c r="J39" s="4">
        <v>3</v>
      </c>
      <c r="K39" s="4" t="s">
        <v>30</v>
      </c>
      <c r="L39" s="4">
        <v>415</v>
      </c>
      <c r="M39" s="4">
        <v>415</v>
      </c>
      <c r="N39" s="4" t="s">
        <v>194</v>
      </c>
      <c r="O39" s="4" t="s">
        <v>164</v>
      </c>
      <c r="P39" s="4" t="s">
        <v>33</v>
      </c>
      <c r="Q39" s="4">
        <v>0</v>
      </c>
      <c r="R39" s="7">
        <v>44698</v>
      </c>
      <c r="S39" s="6">
        <v>44704</v>
      </c>
      <c r="T39" s="4" t="s">
        <v>34</v>
      </c>
      <c r="U39" s="4">
        <v>415</v>
      </c>
      <c r="V39" s="4">
        <v>0</v>
      </c>
      <c r="W39" s="4">
        <v>0</v>
      </c>
      <c r="X39" s="4" t="s">
        <v>195</v>
      </c>
      <c r="Y39" s="4" t="s">
        <v>196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44700</v>
      </c>
      <c r="G40" s="6">
        <v>44701</v>
      </c>
      <c r="H40" s="4">
        <v>1</v>
      </c>
      <c r="I40" s="4">
        <v>1</v>
      </c>
      <c r="J40" s="4">
        <v>1</v>
      </c>
      <c r="K40" s="4" t="s">
        <v>30</v>
      </c>
      <c r="L40" s="4">
        <v>99</v>
      </c>
      <c r="M40" s="4">
        <v>99</v>
      </c>
      <c r="N40" s="4" t="s">
        <v>200</v>
      </c>
      <c r="O40" s="4" t="s">
        <v>164</v>
      </c>
      <c r="P40" s="4" t="s">
        <v>33</v>
      </c>
      <c r="Q40" s="4">
        <v>0</v>
      </c>
      <c r="R40" s="7">
        <v>44699</v>
      </c>
      <c r="S40" s="6">
        <v>44704</v>
      </c>
      <c r="T40" s="4" t="s">
        <v>34</v>
      </c>
      <c r="U40" s="4">
        <v>99</v>
      </c>
      <c r="V40" s="4">
        <v>0</v>
      </c>
      <c r="W40" s="4">
        <v>0</v>
      </c>
      <c r="X40" s="4" t="s">
        <v>47</v>
      </c>
      <c r="Y40" s="4" t="s">
        <v>201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203</v>
      </c>
      <c r="E41" s="4" t="s">
        <v>204</v>
      </c>
      <c r="F41" s="6">
        <v>44700</v>
      </c>
      <c r="G41" s="6">
        <v>44701</v>
      </c>
      <c r="H41" s="4">
        <v>1</v>
      </c>
      <c r="I41" s="4">
        <v>1</v>
      </c>
      <c r="J41" s="4">
        <v>1</v>
      </c>
      <c r="K41" s="4" t="s">
        <v>30</v>
      </c>
      <c r="L41" s="4">
        <v>116</v>
      </c>
      <c r="M41" s="4">
        <v>116</v>
      </c>
      <c r="N41" s="4" t="s">
        <v>205</v>
      </c>
      <c r="O41" s="4" t="s">
        <v>164</v>
      </c>
      <c r="P41" s="4" t="s">
        <v>33</v>
      </c>
      <c r="Q41" s="4">
        <v>0</v>
      </c>
      <c r="R41" s="7">
        <v>44699</v>
      </c>
      <c r="S41" s="6">
        <v>44704</v>
      </c>
      <c r="T41" s="4" t="s">
        <v>34</v>
      </c>
      <c r="U41" s="4">
        <v>116</v>
      </c>
      <c r="V41" s="4">
        <v>0</v>
      </c>
      <c r="W41" s="4">
        <v>0</v>
      </c>
      <c r="X41" s="4" t="s">
        <v>47</v>
      </c>
      <c r="Y41" s="4" t="s">
        <v>206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61</v>
      </c>
      <c r="F42" s="6">
        <v>44700</v>
      </c>
      <c r="G42" s="6">
        <v>44701</v>
      </c>
      <c r="H42" s="4">
        <v>1</v>
      </c>
      <c r="I42" s="4">
        <v>1</v>
      </c>
      <c r="J42" s="4">
        <v>1</v>
      </c>
      <c r="K42" s="4" t="s">
        <v>30</v>
      </c>
      <c r="L42" s="4">
        <v>62</v>
      </c>
      <c r="M42" s="4">
        <v>62</v>
      </c>
      <c r="N42" s="4" t="s">
        <v>209</v>
      </c>
      <c r="O42" s="4" t="s">
        <v>164</v>
      </c>
      <c r="P42" s="4" t="s">
        <v>33</v>
      </c>
      <c r="Q42" s="4">
        <v>0</v>
      </c>
      <c r="R42" s="7">
        <v>44699</v>
      </c>
      <c r="S42" s="6">
        <v>44704</v>
      </c>
      <c r="T42" s="4" t="s">
        <v>34</v>
      </c>
      <c r="U42" s="4">
        <v>62</v>
      </c>
      <c r="V42" s="4">
        <v>0</v>
      </c>
      <c r="W42" s="4">
        <v>0</v>
      </c>
      <c r="X42" s="4" t="s">
        <v>47</v>
      </c>
      <c r="Y42" s="4" t="s">
        <v>47</v>
      </c>
    </row>
    <row r="43" s="4" customFormat="1" spans="1:25">
      <c r="A43" s="4" t="s">
        <v>210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44700</v>
      </c>
      <c r="G43" s="6">
        <v>44701</v>
      </c>
      <c r="H43" s="4">
        <v>1</v>
      </c>
      <c r="I43" s="4">
        <v>1</v>
      </c>
      <c r="J43" s="4">
        <v>1</v>
      </c>
      <c r="K43" s="4" t="s">
        <v>30</v>
      </c>
      <c r="L43" s="4">
        <v>113</v>
      </c>
      <c r="M43" s="4">
        <v>113</v>
      </c>
      <c r="N43" s="4" t="s">
        <v>213</v>
      </c>
      <c r="O43" s="4" t="s">
        <v>164</v>
      </c>
      <c r="P43" s="4" t="s">
        <v>33</v>
      </c>
      <c r="Q43" s="4">
        <v>0</v>
      </c>
      <c r="R43" s="7">
        <v>44700</v>
      </c>
      <c r="S43" s="6">
        <v>44704</v>
      </c>
      <c r="T43" s="4" t="s">
        <v>34</v>
      </c>
      <c r="U43" s="4">
        <v>113</v>
      </c>
      <c r="V43" s="4">
        <v>0</v>
      </c>
      <c r="W43" s="4">
        <v>0</v>
      </c>
      <c r="X43" s="4" t="s">
        <v>214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44700</v>
      </c>
      <c r="G44" s="6">
        <v>44701</v>
      </c>
      <c r="H44" s="4">
        <v>1</v>
      </c>
      <c r="I44" s="4">
        <v>1</v>
      </c>
      <c r="J44" s="4">
        <v>1</v>
      </c>
      <c r="K44" s="4" t="s">
        <v>30</v>
      </c>
      <c r="L44" s="4">
        <v>221</v>
      </c>
      <c r="M44" s="4">
        <v>221</v>
      </c>
      <c r="N44" s="4" t="s">
        <v>219</v>
      </c>
      <c r="O44" s="4" t="s">
        <v>164</v>
      </c>
      <c r="P44" s="4" t="s">
        <v>33</v>
      </c>
      <c r="Q44" s="4">
        <v>0</v>
      </c>
      <c r="R44" s="7">
        <v>44700</v>
      </c>
      <c r="S44" s="6">
        <v>44704</v>
      </c>
      <c r="T44" s="4" t="s">
        <v>34</v>
      </c>
      <c r="U44" s="4">
        <v>221</v>
      </c>
      <c r="V44" s="4">
        <v>0</v>
      </c>
      <c r="W44" s="4">
        <v>0</v>
      </c>
      <c r="X44" s="4" t="s">
        <v>47</v>
      </c>
      <c r="Y44" s="4" t="s">
        <v>220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32" workbookViewId="0">
      <selection activeCell="A48" sqref="A48:A5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221</v>
      </c>
    </row>
    <row r="2" s="4" customFormat="1" spans="1:9">
      <c r="A2" s="5">
        <v>16946213361</v>
      </c>
      <c r="B2" s="6">
        <v>44698</v>
      </c>
      <c r="C2" s="6">
        <v>44699</v>
      </c>
      <c r="D2" s="4">
        <v>49</v>
      </c>
      <c r="E2" s="4" t="str">
        <f>VLOOKUP(A2,HOP!A:L,12,0)</f>
        <v>49.00</v>
      </c>
      <c r="F2" s="4" t="str">
        <f>VLOOKUP(A2,HOP!A:C,3,0)</f>
        <v>2332148</v>
      </c>
      <c r="G2" s="4">
        <f>D2-E2</f>
        <v>0</v>
      </c>
      <c r="H2" s="4" t="str">
        <f>$H$1&amp;F2</f>
        <v>，2332148</v>
      </c>
      <c r="I2" s="4" t="str">
        <f>VLOOKUP(A2,HOP!A:U,21,0)</f>
        <v>直连</v>
      </c>
    </row>
    <row r="3" s="4" customFormat="1" spans="1:9">
      <c r="A3" s="5">
        <v>17787995870</v>
      </c>
      <c r="B3" s="6">
        <v>44697</v>
      </c>
      <c r="C3" s="6">
        <v>44699</v>
      </c>
      <c r="D3" s="4">
        <v>165</v>
      </c>
      <c r="E3" s="4" t="str">
        <f>VLOOKUP(A3,HOP!A:L,12,0)</f>
        <v>165.00</v>
      </c>
      <c r="F3" s="4" t="str">
        <f>VLOOKUP(A3,HOP!A:C,3,0)</f>
        <v>2505839</v>
      </c>
      <c r="G3" s="4">
        <f t="shared" ref="G3:G41" si="0">D3-E3</f>
        <v>0</v>
      </c>
      <c r="H3" s="4" t="str">
        <f t="shared" ref="H3:H41" si="1">$H$1&amp;F3</f>
        <v>，2505839</v>
      </c>
      <c r="I3" s="4" t="str">
        <f>VLOOKUP(A3,HOP!A:U,21,0)</f>
        <v>直连</v>
      </c>
    </row>
    <row r="4" s="4" customFormat="1" spans="1:9">
      <c r="A4" s="5">
        <v>17791107145</v>
      </c>
      <c r="B4" s="6">
        <v>44696</v>
      </c>
      <c r="C4" s="6">
        <v>44699</v>
      </c>
      <c r="D4" s="4">
        <v>732</v>
      </c>
      <c r="E4" s="4" t="str">
        <f>VLOOKUP(A4,HOP!A:L,12,0)</f>
        <v>732.00</v>
      </c>
      <c r="F4" s="4" t="str">
        <f>VLOOKUP(A4,HOP!A:C,3,0)</f>
        <v>2506795</v>
      </c>
      <c r="G4" s="4">
        <f t="shared" si="0"/>
        <v>0</v>
      </c>
      <c r="H4" s="4" t="str">
        <f t="shared" si="1"/>
        <v>，2506795</v>
      </c>
      <c r="I4" s="4" t="str">
        <f>VLOOKUP(A4,HOP!A:U,21,0)</f>
        <v>直连</v>
      </c>
    </row>
    <row r="5" s="4" customFormat="1" spans="1:9">
      <c r="A5" s="5">
        <v>17829799889</v>
      </c>
      <c r="B5" s="6">
        <v>44696</v>
      </c>
      <c r="C5" s="6">
        <v>44699</v>
      </c>
      <c r="D5" s="4">
        <v>363</v>
      </c>
      <c r="E5" s="4" t="str">
        <f>VLOOKUP(A5,HOP!A:L,12,0)</f>
        <v>363.00</v>
      </c>
      <c r="F5" s="4" t="str">
        <f>VLOOKUP(A5,HOP!A:C,3,0)</f>
        <v>2520081</v>
      </c>
      <c r="G5" s="4">
        <f t="shared" si="0"/>
        <v>0</v>
      </c>
      <c r="H5" s="4" t="str">
        <f t="shared" si="1"/>
        <v>，2520081</v>
      </c>
      <c r="I5" s="4" t="str">
        <f>VLOOKUP(A5,HOP!A:U,21,0)</f>
        <v>直连</v>
      </c>
    </row>
    <row r="6" s="4" customFormat="1" spans="1:9">
      <c r="A6" s="5">
        <v>17862989737</v>
      </c>
      <c r="B6" s="6">
        <v>44693</v>
      </c>
      <c r="C6" s="6">
        <v>44699</v>
      </c>
      <c r="D6" s="4">
        <v>951</v>
      </c>
      <c r="E6" s="4" t="str">
        <f>VLOOKUP(A6,HOP!A:L,12,0)</f>
        <v>951.00</v>
      </c>
      <c r="F6" s="4" t="str">
        <f>VLOOKUP(A6,HOP!A:C,3,0)</f>
        <v>2528709</v>
      </c>
      <c r="G6" s="4">
        <f t="shared" si="0"/>
        <v>0</v>
      </c>
      <c r="H6" s="4" t="str">
        <f t="shared" si="1"/>
        <v>，2528709</v>
      </c>
      <c r="I6" s="4" t="str">
        <f>VLOOKUP(A6,HOP!A:U,21,0)</f>
        <v>直连</v>
      </c>
    </row>
    <row r="7" s="4" customFormat="1" hidden="1" spans="1:9">
      <c r="A7" s="5">
        <v>17878171593</v>
      </c>
      <c r="B7" s="6">
        <v>44698</v>
      </c>
      <c r="C7" s="6">
        <v>44699</v>
      </c>
      <c r="D7" s="4">
        <v>0</v>
      </c>
      <c r="E7" s="4" t="str">
        <f>VLOOKUP(A7,HOP!A:L,12,0)</f>
        <v>0.00</v>
      </c>
      <c r="F7" s="4" t="str">
        <f>VLOOKUP(A7,HOP!A:C,3,0)</f>
        <v>2533010</v>
      </c>
      <c r="G7" s="4">
        <f t="shared" si="0"/>
        <v>0</v>
      </c>
      <c r="H7" s="4" t="str">
        <f t="shared" si="1"/>
        <v>，2533010</v>
      </c>
      <c r="I7" s="4" t="str">
        <f>VLOOKUP(A7,HOP!A:U,21,0)</f>
        <v>直连</v>
      </c>
    </row>
    <row r="8" s="4" customFormat="1" spans="1:9">
      <c r="A8" s="5">
        <v>17909804555</v>
      </c>
      <c r="B8" s="6">
        <v>44698</v>
      </c>
      <c r="C8" s="6">
        <v>44699</v>
      </c>
      <c r="D8" s="4">
        <v>113</v>
      </c>
      <c r="E8" s="4" t="str">
        <f>VLOOKUP(A8,HOP!A:L,12,0)</f>
        <v>113.00</v>
      </c>
      <c r="F8" s="4" t="str">
        <f>VLOOKUP(A8,HOP!A:C,3,0)</f>
        <v>2544292</v>
      </c>
      <c r="G8" s="4">
        <f t="shared" si="0"/>
        <v>0</v>
      </c>
      <c r="H8" s="4" t="str">
        <f t="shared" si="1"/>
        <v>，2544292</v>
      </c>
      <c r="I8" s="4" t="str">
        <f>VLOOKUP(A8,HOP!A:U,21,0)</f>
        <v>直连</v>
      </c>
    </row>
    <row r="9" s="4" customFormat="1" spans="1:9">
      <c r="A9" s="5">
        <v>17927688762</v>
      </c>
      <c r="B9" s="6">
        <v>44698</v>
      </c>
      <c r="C9" s="6">
        <v>44699</v>
      </c>
      <c r="D9" s="4">
        <v>56</v>
      </c>
      <c r="E9" s="4" t="str">
        <f>VLOOKUP(A9,HOP!A:L,12,0)</f>
        <v>56.00</v>
      </c>
      <c r="F9" s="4" t="str">
        <f>VLOOKUP(A9,HOP!A:C,3,0)</f>
        <v>2549405</v>
      </c>
      <c r="G9" s="4">
        <f t="shared" si="0"/>
        <v>0</v>
      </c>
      <c r="H9" s="4" t="str">
        <f t="shared" si="1"/>
        <v>，2549405</v>
      </c>
      <c r="I9" s="4" t="str">
        <f>VLOOKUP(A9,HOP!A:U,21,0)</f>
        <v>直连</v>
      </c>
    </row>
    <row r="10" s="4" customFormat="1" spans="1:9">
      <c r="A10" s="5">
        <v>17931652031</v>
      </c>
      <c r="B10" s="6">
        <v>44698</v>
      </c>
      <c r="C10" s="6">
        <v>44699</v>
      </c>
      <c r="D10" s="4">
        <v>65</v>
      </c>
      <c r="E10" s="4" t="str">
        <f>VLOOKUP(A10,HOP!A:L,12,0)</f>
        <v>65.00</v>
      </c>
      <c r="F10" s="4" t="str">
        <f>VLOOKUP(A10,HOP!A:C,3,0)</f>
        <v>2550206</v>
      </c>
      <c r="G10" s="4">
        <f t="shared" si="0"/>
        <v>0</v>
      </c>
      <c r="H10" s="4" t="str">
        <f t="shared" si="1"/>
        <v>，2550206</v>
      </c>
      <c r="I10" s="4" t="str">
        <f>VLOOKUP(A10,HOP!A:U,21,0)</f>
        <v>直连</v>
      </c>
    </row>
    <row r="11" s="4" customFormat="1" spans="1:9">
      <c r="A11" s="5">
        <v>17944048682</v>
      </c>
      <c r="B11" s="6">
        <v>44698</v>
      </c>
      <c r="C11" s="6">
        <v>44699</v>
      </c>
      <c r="D11" s="4">
        <v>93</v>
      </c>
      <c r="E11" s="4" t="str">
        <f>VLOOKUP(A11,HOP!A:L,12,0)</f>
        <v>93.00</v>
      </c>
      <c r="F11" s="4" t="str">
        <f>VLOOKUP(A11,HOP!A:C,3,0)</f>
        <v>2553376</v>
      </c>
      <c r="G11" s="4">
        <f t="shared" si="0"/>
        <v>0</v>
      </c>
      <c r="H11" s="4" t="str">
        <f t="shared" si="1"/>
        <v>，2553376</v>
      </c>
      <c r="I11" s="4" t="str">
        <f>VLOOKUP(A11,HOP!A:U,21,0)</f>
        <v>直连</v>
      </c>
    </row>
    <row r="12" s="4" customFormat="1" spans="1:9">
      <c r="A12" s="5">
        <v>17944431497</v>
      </c>
      <c r="B12" s="6">
        <v>44697</v>
      </c>
      <c r="C12" s="6">
        <v>44699</v>
      </c>
      <c r="D12" s="4">
        <v>256</v>
      </c>
      <c r="E12" s="4" t="str">
        <f>VLOOKUP(A12,HOP!A:L,12,0)</f>
        <v>256.00</v>
      </c>
      <c r="F12" s="4" t="str">
        <f>VLOOKUP(A12,HOP!A:C,3,0)</f>
        <v>2553454</v>
      </c>
      <c r="G12" s="4">
        <f t="shared" si="0"/>
        <v>0</v>
      </c>
      <c r="H12" s="4" t="str">
        <f t="shared" si="1"/>
        <v>，2553454</v>
      </c>
      <c r="I12" s="4" t="str">
        <f>VLOOKUP(A12,HOP!A:U,21,0)</f>
        <v>直连</v>
      </c>
    </row>
    <row r="13" s="4" customFormat="1" spans="1:9">
      <c r="A13" s="5">
        <v>17945270994</v>
      </c>
      <c r="B13" s="6">
        <v>44698</v>
      </c>
      <c r="C13" s="6">
        <v>44699</v>
      </c>
      <c r="D13" s="4">
        <v>128</v>
      </c>
      <c r="E13" s="4" t="str">
        <f>VLOOKUP(A13,HOP!A:L,12,0)</f>
        <v>128.00</v>
      </c>
      <c r="F13" s="4" t="str">
        <f>VLOOKUP(A13,HOP!A:C,3,0)</f>
        <v>2553743</v>
      </c>
      <c r="G13" s="4">
        <f t="shared" si="0"/>
        <v>0</v>
      </c>
      <c r="H13" s="4" t="str">
        <f t="shared" si="1"/>
        <v>，2553743</v>
      </c>
      <c r="I13" s="4" t="str">
        <f>VLOOKUP(A13,HOP!A:U,21,0)</f>
        <v>直连</v>
      </c>
    </row>
    <row r="14" s="4" customFormat="1" spans="1:9">
      <c r="A14" s="5">
        <v>17947789729</v>
      </c>
      <c r="B14" s="6">
        <v>44698</v>
      </c>
      <c r="C14" s="6">
        <v>44699</v>
      </c>
      <c r="D14" s="4">
        <v>104</v>
      </c>
      <c r="E14" s="4" t="str">
        <f>VLOOKUP(A14,HOP!A:L,12,0)</f>
        <v>104.00</v>
      </c>
      <c r="F14" s="4" t="str">
        <f>VLOOKUP(A14,HOP!A:C,3,0)</f>
        <v>2554119</v>
      </c>
      <c r="G14" s="4">
        <f t="shared" si="0"/>
        <v>0</v>
      </c>
      <c r="H14" s="4" t="str">
        <f t="shared" si="1"/>
        <v>，2554119</v>
      </c>
      <c r="I14" s="4" t="str">
        <f>VLOOKUP(A14,HOP!A:U,21,0)</f>
        <v>直连</v>
      </c>
    </row>
    <row r="15" s="4" customFormat="1" spans="1:9">
      <c r="A15" s="5">
        <v>17948066402</v>
      </c>
      <c r="B15" s="6">
        <v>44698</v>
      </c>
      <c r="C15" s="6">
        <v>44699</v>
      </c>
      <c r="D15" s="4">
        <v>40</v>
      </c>
      <c r="E15" s="4" t="str">
        <f>VLOOKUP(A15,HOP!A:L,12,0)</f>
        <v>40.00</v>
      </c>
      <c r="F15" s="4" t="str">
        <f>VLOOKUP(A15,HOP!A:C,3,0)</f>
        <v>2554167</v>
      </c>
      <c r="G15" s="4">
        <f t="shared" si="0"/>
        <v>0</v>
      </c>
      <c r="H15" s="4" t="str">
        <f t="shared" si="1"/>
        <v>，2554167</v>
      </c>
      <c r="I15" s="4" t="str">
        <f>VLOOKUP(A15,HOP!A:U,21,0)</f>
        <v>直连</v>
      </c>
    </row>
    <row r="16" s="4" customFormat="1" spans="1:9">
      <c r="A16" s="5">
        <v>17949124626</v>
      </c>
      <c r="B16" s="6">
        <v>44698</v>
      </c>
      <c r="C16" s="6">
        <v>44699</v>
      </c>
      <c r="D16" s="4">
        <v>128</v>
      </c>
      <c r="E16" s="4" t="str">
        <f>VLOOKUP(A16,HOP!A:L,12,0)</f>
        <v>128.00</v>
      </c>
      <c r="F16" s="4" t="str">
        <f>VLOOKUP(A16,HOP!A:C,3,0)</f>
        <v>2554425</v>
      </c>
      <c r="G16" s="4">
        <f t="shared" si="0"/>
        <v>0</v>
      </c>
      <c r="H16" s="4" t="str">
        <f t="shared" si="1"/>
        <v>，2554425</v>
      </c>
      <c r="I16" s="4" t="str">
        <f>VLOOKUP(A16,HOP!A:U,21,0)</f>
        <v>直连</v>
      </c>
    </row>
    <row r="17" s="4" customFormat="1" spans="1:9">
      <c r="A17" s="5">
        <v>17864833050</v>
      </c>
      <c r="B17" s="6">
        <v>44699</v>
      </c>
      <c r="C17" s="6">
        <v>44700</v>
      </c>
      <c r="D17" s="4">
        <v>166</v>
      </c>
      <c r="E17" s="4" t="str">
        <f>VLOOKUP(A17,HOP!A:L,12,0)</f>
        <v>166.00</v>
      </c>
      <c r="F17" s="4" t="str">
        <f>VLOOKUP(A17,HOP!A:C,3,0)</f>
        <v>2529524</v>
      </c>
      <c r="G17" s="4">
        <f t="shared" si="0"/>
        <v>0</v>
      </c>
      <c r="H17" s="4" t="str">
        <f t="shared" si="1"/>
        <v>，2529524</v>
      </c>
      <c r="I17" s="4" t="str">
        <f>VLOOKUP(A17,HOP!A:U,21,0)</f>
        <v>直连</v>
      </c>
    </row>
    <row r="18" s="4" customFormat="1" spans="1:9">
      <c r="A18" s="5">
        <v>17864845075</v>
      </c>
      <c r="B18" s="6">
        <v>44699</v>
      </c>
      <c r="C18" s="6">
        <v>44700</v>
      </c>
      <c r="D18" s="4">
        <v>166</v>
      </c>
      <c r="E18" s="4" t="str">
        <f>VLOOKUP(A18,HOP!A:L,12,0)</f>
        <v>166.00</v>
      </c>
      <c r="F18" s="4" t="str">
        <f>VLOOKUP(A18,HOP!A:C,3,0)</f>
        <v>2529532</v>
      </c>
      <c r="G18" s="4">
        <f t="shared" si="0"/>
        <v>0</v>
      </c>
      <c r="H18" s="4" t="str">
        <f t="shared" si="1"/>
        <v>，2529532</v>
      </c>
      <c r="I18" s="4" t="str">
        <f>VLOOKUP(A18,HOP!A:U,21,0)</f>
        <v>直连</v>
      </c>
    </row>
    <row r="19" s="4" customFormat="1" spans="1:9">
      <c r="A19" s="5">
        <v>17891714459</v>
      </c>
      <c r="B19" s="6">
        <v>44696</v>
      </c>
      <c r="C19" s="6">
        <v>44700</v>
      </c>
      <c r="D19" s="4">
        <v>152</v>
      </c>
      <c r="E19" s="4" t="str">
        <f>VLOOKUP(A19,HOP!A:L,12,0)</f>
        <v>152.00</v>
      </c>
      <c r="F19" s="4" t="str">
        <f>VLOOKUP(A19,HOP!A:C,3,0)</f>
        <v>2537427</v>
      </c>
      <c r="G19" s="4">
        <f t="shared" si="0"/>
        <v>0</v>
      </c>
      <c r="H19" s="4" t="str">
        <f t="shared" si="1"/>
        <v>，2537427</v>
      </c>
      <c r="I19" s="4" t="str">
        <f>VLOOKUP(A19,HOP!A:U,21,0)</f>
        <v>直连</v>
      </c>
    </row>
    <row r="20" s="4" customFormat="1" spans="1:9">
      <c r="A20" s="5">
        <v>17897057647</v>
      </c>
      <c r="B20" s="6">
        <v>44698</v>
      </c>
      <c r="C20" s="6">
        <v>44700</v>
      </c>
      <c r="D20" s="4">
        <v>246</v>
      </c>
      <c r="E20" s="4" t="str">
        <f>VLOOKUP(A20,HOP!A:L,12,0)</f>
        <v>246.00</v>
      </c>
      <c r="F20" s="4" t="str">
        <f>VLOOKUP(A20,HOP!A:C,3,0)</f>
        <v>2539789</v>
      </c>
      <c r="G20" s="4">
        <f t="shared" si="0"/>
        <v>0</v>
      </c>
      <c r="H20" s="4" t="str">
        <f t="shared" si="1"/>
        <v>，2539789</v>
      </c>
      <c r="I20" s="4" t="str">
        <f>VLOOKUP(A20,HOP!A:U,21,0)</f>
        <v>直连</v>
      </c>
    </row>
    <row r="21" s="4" customFormat="1" spans="1:9">
      <c r="A21" s="5">
        <v>17907373938</v>
      </c>
      <c r="B21" s="6">
        <v>44697</v>
      </c>
      <c r="C21" s="6">
        <v>44700</v>
      </c>
      <c r="D21" s="4">
        <v>288</v>
      </c>
      <c r="E21" s="4" t="str">
        <f>VLOOKUP(A21,HOP!A:L,12,0)</f>
        <v>288.00</v>
      </c>
      <c r="F21" s="4" t="str">
        <f>VLOOKUP(A21,HOP!A:C,3,0)</f>
        <v>2543008</v>
      </c>
      <c r="G21" s="4">
        <f t="shared" si="0"/>
        <v>0</v>
      </c>
      <c r="H21" s="4" t="str">
        <f t="shared" si="1"/>
        <v>，2543008</v>
      </c>
      <c r="I21" s="4" t="str">
        <f>VLOOKUP(A21,HOP!A:U,21,0)</f>
        <v>直连</v>
      </c>
    </row>
    <row r="22" s="4" customFormat="1" spans="1:9">
      <c r="A22" s="5">
        <v>17919353120</v>
      </c>
      <c r="B22" s="6">
        <v>44699</v>
      </c>
      <c r="C22" s="6">
        <v>44700</v>
      </c>
      <c r="D22" s="4">
        <v>119</v>
      </c>
      <c r="E22" s="4" t="str">
        <f>VLOOKUP(A22,HOP!A:L,12,0)</f>
        <v>119.00</v>
      </c>
      <c r="F22" s="4" t="str">
        <f>VLOOKUP(A22,HOP!A:C,3,0)</f>
        <v>2546803</v>
      </c>
      <c r="G22" s="4">
        <f t="shared" si="0"/>
        <v>0</v>
      </c>
      <c r="H22" s="4" t="str">
        <f t="shared" si="1"/>
        <v>，2546803</v>
      </c>
      <c r="I22" s="4" t="str">
        <f>VLOOKUP(A22,HOP!A:U,21,0)</f>
        <v>直连</v>
      </c>
    </row>
    <row r="23" s="4" customFormat="1" spans="1:9">
      <c r="A23" s="5">
        <v>17926312703</v>
      </c>
      <c r="B23" s="6">
        <v>44698</v>
      </c>
      <c r="C23" s="6">
        <v>44700</v>
      </c>
      <c r="D23" s="4">
        <v>256</v>
      </c>
      <c r="E23" s="4" t="str">
        <f>VLOOKUP(A23,HOP!A:L,12,0)</f>
        <v>256.00</v>
      </c>
      <c r="F23" s="4" t="str">
        <f>VLOOKUP(A23,HOP!A:C,3,0)</f>
        <v>2548576</v>
      </c>
      <c r="G23" s="4">
        <f t="shared" si="0"/>
        <v>0</v>
      </c>
      <c r="H23" s="4" t="str">
        <f t="shared" si="1"/>
        <v>，2548576</v>
      </c>
      <c r="I23" s="4" t="str">
        <f>VLOOKUP(A23,HOP!A:U,21,0)</f>
        <v>直连</v>
      </c>
    </row>
    <row r="24" s="4" customFormat="1" spans="1:9">
      <c r="A24" s="5">
        <v>17944788546</v>
      </c>
      <c r="B24" s="6">
        <v>44699</v>
      </c>
      <c r="C24" s="6">
        <v>44700</v>
      </c>
      <c r="D24" s="4">
        <v>52</v>
      </c>
      <c r="E24" s="4" t="str">
        <f>VLOOKUP(A24,HOP!A:L,12,0)</f>
        <v>52.00</v>
      </c>
      <c r="F24" s="4" t="str">
        <f>VLOOKUP(A24,HOP!A:C,3,0)</f>
        <v>2553530</v>
      </c>
      <c r="G24" s="4">
        <f t="shared" si="0"/>
        <v>0</v>
      </c>
      <c r="H24" s="4" t="str">
        <f t="shared" si="1"/>
        <v>，2553530</v>
      </c>
      <c r="I24" s="4" t="str">
        <f>VLOOKUP(A24,HOP!A:U,21,0)</f>
        <v>直连</v>
      </c>
    </row>
    <row r="25" s="4" customFormat="1" spans="1:9">
      <c r="A25" s="5">
        <v>17949073597</v>
      </c>
      <c r="B25" s="6">
        <v>44699</v>
      </c>
      <c r="C25" s="6">
        <v>44700</v>
      </c>
      <c r="D25" s="4">
        <v>576</v>
      </c>
      <c r="E25" s="4" t="str">
        <f>VLOOKUP(A25,HOP!A:L,12,0)</f>
        <v>576.00</v>
      </c>
      <c r="F25" s="4" t="str">
        <f>VLOOKUP(A25,HOP!A:C,3,0)</f>
        <v>2554415</v>
      </c>
      <c r="G25" s="4">
        <f t="shared" si="0"/>
        <v>0</v>
      </c>
      <c r="H25" s="4" t="str">
        <f t="shared" si="1"/>
        <v>，2554415</v>
      </c>
      <c r="I25" s="4" t="str">
        <f>VLOOKUP(A25,HOP!A:U,21,0)</f>
        <v>直连</v>
      </c>
    </row>
    <row r="26" s="4" customFormat="1" spans="1:9">
      <c r="A26" s="5">
        <v>17949540514</v>
      </c>
      <c r="B26" s="6">
        <v>44699</v>
      </c>
      <c r="C26" s="6">
        <v>44700</v>
      </c>
      <c r="D26" s="4">
        <v>90</v>
      </c>
      <c r="E26" s="4" t="str">
        <f>VLOOKUP(A26,HOP!A:L,12,0)</f>
        <v>90.00</v>
      </c>
      <c r="F26" s="4" t="str">
        <f>VLOOKUP(A26,HOP!A:C,3,0)</f>
        <v>2554543</v>
      </c>
      <c r="G26" s="4">
        <f t="shared" si="0"/>
        <v>0</v>
      </c>
      <c r="H26" s="4" t="str">
        <f t="shared" si="1"/>
        <v>，2554543</v>
      </c>
      <c r="I26" s="4" t="str">
        <f>VLOOKUP(A26,HOP!A:U,21,0)</f>
        <v>直连</v>
      </c>
    </row>
    <row r="27" s="4" customFormat="1" spans="1:9">
      <c r="A27" s="5">
        <v>17949958397</v>
      </c>
      <c r="B27" s="6">
        <v>44699</v>
      </c>
      <c r="C27" s="6">
        <v>44700</v>
      </c>
      <c r="D27" s="4">
        <v>159</v>
      </c>
      <c r="E27" s="4" t="str">
        <f>VLOOKUP(A27,HOP!A:L,12,0)</f>
        <v>159.00</v>
      </c>
      <c r="F27" s="4" t="str">
        <f>VLOOKUP(A27,HOP!A:C,3,0)</f>
        <v>2554938</v>
      </c>
      <c r="G27" s="4">
        <f t="shared" si="0"/>
        <v>0</v>
      </c>
      <c r="H27" s="4" t="str">
        <f t="shared" si="1"/>
        <v>，2554938</v>
      </c>
      <c r="I27" s="4" t="str">
        <f>VLOOKUP(A27,HOP!A:U,21,0)</f>
        <v>直连</v>
      </c>
    </row>
    <row r="28" s="4" customFormat="1" spans="1:9">
      <c r="A28" s="5">
        <v>17953118385</v>
      </c>
      <c r="B28" s="6">
        <v>44699</v>
      </c>
      <c r="C28" s="6">
        <v>44700</v>
      </c>
      <c r="D28" s="4">
        <v>58</v>
      </c>
      <c r="E28" s="4" t="str">
        <f>VLOOKUP(A28,HOP!A:L,12,0)</f>
        <v>58.00</v>
      </c>
      <c r="F28" s="4" t="str">
        <f>VLOOKUP(A28,HOP!A:C,3,0)</f>
        <v>2555457</v>
      </c>
      <c r="G28" s="4">
        <f t="shared" si="0"/>
        <v>0</v>
      </c>
      <c r="H28" s="4" t="str">
        <f t="shared" si="1"/>
        <v>，2555457</v>
      </c>
      <c r="I28" s="4" t="str">
        <f>VLOOKUP(A28,HOP!A:U,21,0)</f>
        <v>直连</v>
      </c>
    </row>
    <row r="29" s="4" customFormat="1" spans="1:9">
      <c r="A29" s="5">
        <v>17953300149</v>
      </c>
      <c r="B29" s="6">
        <v>44699</v>
      </c>
      <c r="C29" s="6">
        <v>44700</v>
      </c>
      <c r="D29" s="4">
        <v>41</v>
      </c>
      <c r="E29" s="4" t="str">
        <f>VLOOKUP(A29,HOP!A:L,12,0)</f>
        <v>41.00</v>
      </c>
      <c r="F29" s="4" t="str">
        <f>VLOOKUP(A29,HOP!A:C,3,0)</f>
        <v>2555521</v>
      </c>
      <c r="G29" s="4">
        <f t="shared" si="0"/>
        <v>0</v>
      </c>
      <c r="H29" s="4" t="str">
        <f t="shared" si="1"/>
        <v>，2555521</v>
      </c>
      <c r="I29" s="4" t="str">
        <f>VLOOKUP(A29,HOP!A:U,21,0)</f>
        <v>直连</v>
      </c>
    </row>
    <row r="30" s="4" customFormat="1" spans="1:9">
      <c r="A30" s="5">
        <v>17696294086</v>
      </c>
      <c r="B30" s="6">
        <v>44699</v>
      </c>
      <c r="C30" s="6">
        <v>44701</v>
      </c>
      <c r="D30" s="4">
        <v>136</v>
      </c>
      <c r="E30" s="4" t="str">
        <f>VLOOKUP(A30,HOP!A:L,12,0)</f>
        <v>136.00</v>
      </c>
      <c r="F30" s="4" t="str">
        <f>VLOOKUP(A30,HOP!A:C,3,0)</f>
        <v>2477596</v>
      </c>
      <c r="G30" s="4">
        <f t="shared" si="0"/>
        <v>0</v>
      </c>
      <c r="H30" s="4" t="str">
        <f t="shared" si="1"/>
        <v>，2477596</v>
      </c>
      <c r="I30" s="4" t="str">
        <f>VLOOKUP(A30,HOP!A:U,21,0)</f>
        <v>直连</v>
      </c>
    </row>
    <row r="31" s="4" customFormat="1" spans="1:9">
      <c r="A31" s="5">
        <v>17842134020</v>
      </c>
      <c r="B31" s="6">
        <v>44700</v>
      </c>
      <c r="C31" s="6">
        <v>44701</v>
      </c>
      <c r="D31" s="4">
        <v>244</v>
      </c>
      <c r="E31" s="4" t="str">
        <f>VLOOKUP(A31,HOP!A:L,12,0)</f>
        <v>244.00</v>
      </c>
      <c r="F31" s="4" t="str">
        <f>VLOOKUP(A31,HOP!A:C,3,0)</f>
        <v>2522948</v>
      </c>
      <c r="G31" s="4">
        <f t="shared" si="0"/>
        <v>0</v>
      </c>
      <c r="H31" s="4" t="str">
        <f t="shared" si="1"/>
        <v>，2522948</v>
      </c>
      <c r="I31" s="4" t="str">
        <f>VLOOKUP(A31,HOP!A:U,21,0)</f>
        <v>直连</v>
      </c>
    </row>
    <row r="32" s="4" customFormat="1" spans="1:9">
      <c r="A32" s="5">
        <v>17869051435</v>
      </c>
      <c r="B32" s="6">
        <v>44700</v>
      </c>
      <c r="C32" s="6">
        <v>44701</v>
      </c>
      <c r="D32" s="4">
        <v>163</v>
      </c>
      <c r="E32" s="4" t="str">
        <f>VLOOKUP(A32,HOP!A:L,12,0)</f>
        <v>163.00</v>
      </c>
      <c r="F32" s="4" t="str">
        <f>VLOOKUP(A32,HOP!A:C,3,0)</f>
        <v>2530143</v>
      </c>
      <c r="G32" s="4">
        <f t="shared" si="0"/>
        <v>0</v>
      </c>
      <c r="H32" s="4" t="str">
        <f t="shared" si="1"/>
        <v>，2530143</v>
      </c>
      <c r="I32" s="4" t="str">
        <f>VLOOKUP(A32,HOP!A:U,21,0)</f>
        <v>直连</v>
      </c>
    </row>
    <row r="33" s="4" customFormat="1" spans="1:9">
      <c r="A33" s="5">
        <v>17886064453</v>
      </c>
      <c r="B33" s="6">
        <v>44700</v>
      </c>
      <c r="C33" s="6">
        <v>44701</v>
      </c>
      <c r="D33" s="4">
        <v>134</v>
      </c>
      <c r="E33" s="4" t="str">
        <f>VLOOKUP(A33,HOP!A:L,12,0)</f>
        <v>134.00</v>
      </c>
      <c r="F33" s="4" t="str">
        <f>VLOOKUP(A33,HOP!A:C,3,0)</f>
        <v>2535726</v>
      </c>
      <c r="G33" s="4">
        <f t="shared" si="0"/>
        <v>0</v>
      </c>
      <c r="H33" s="4" t="str">
        <f t="shared" si="1"/>
        <v>，2535726</v>
      </c>
      <c r="I33" s="4" t="str">
        <f>VLOOKUP(A33,HOP!A:U,21,0)</f>
        <v>直连</v>
      </c>
    </row>
    <row r="34" s="4" customFormat="1" hidden="1" spans="1:9">
      <c r="A34" s="5">
        <v>17908341328</v>
      </c>
      <c r="B34" s="6">
        <v>44699</v>
      </c>
      <c r="C34" s="6">
        <v>44701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17945361473</v>
      </c>
      <c r="B35" s="6">
        <v>44700</v>
      </c>
      <c r="C35" s="6">
        <v>44701</v>
      </c>
      <c r="D35" s="4">
        <v>135</v>
      </c>
      <c r="E35" s="4" t="str">
        <f>VLOOKUP(A35,HOP!A:L,12,0)</f>
        <v>135.00</v>
      </c>
      <c r="F35" s="4" t="str">
        <f>VLOOKUP(A35,HOP!A:C,3,0)</f>
        <v>2553763</v>
      </c>
      <c r="G35" s="4">
        <f t="shared" si="0"/>
        <v>0</v>
      </c>
      <c r="H35" s="4" t="str">
        <f t="shared" si="1"/>
        <v>，2553763</v>
      </c>
      <c r="I35" s="4" t="str">
        <f>VLOOKUP(A35,HOP!A:U,21,0)</f>
        <v>直连</v>
      </c>
    </row>
    <row r="36" s="4" customFormat="1" spans="1:9">
      <c r="A36" s="5">
        <v>17946063979</v>
      </c>
      <c r="B36" s="6">
        <v>44698</v>
      </c>
      <c r="C36" s="6">
        <v>44701</v>
      </c>
      <c r="D36" s="4">
        <v>415</v>
      </c>
      <c r="E36" s="4" t="str">
        <f>VLOOKUP(A36,HOP!A:L,12,0)</f>
        <v>415.00</v>
      </c>
      <c r="F36" s="4" t="str">
        <f>VLOOKUP(A36,HOP!A:C,3,0)</f>
        <v>2554044</v>
      </c>
      <c r="G36" s="4">
        <f t="shared" si="0"/>
        <v>0</v>
      </c>
      <c r="H36" s="4" t="str">
        <f t="shared" si="1"/>
        <v>，2554044</v>
      </c>
      <c r="I36" s="4" t="str">
        <f>VLOOKUP(A36,HOP!A:U,21,0)</f>
        <v>直连</v>
      </c>
    </row>
    <row r="37" s="4" customFormat="1" spans="1:9">
      <c r="A37" s="5">
        <v>17949804281</v>
      </c>
      <c r="B37" s="6">
        <v>44700</v>
      </c>
      <c r="C37" s="6">
        <v>44701</v>
      </c>
      <c r="D37" s="4">
        <v>99</v>
      </c>
      <c r="E37" s="4" t="str">
        <f>VLOOKUP(A37,HOP!A:L,12,0)</f>
        <v>99.00</v>
      </c>
      <c r="F37" s="4" t="str">
        <f>VLOOKUP(A37,HOP!A:C,3,0)</f>
        <v>2554808</v>
      </c>
      <c r="G37" s="4">
        <f t="shared" si="0"/>
        <v>0</v>
      </c>
      <c r="H37" s="4" t="str">
        <f t="shared" si="1"/>
        <v>，2554808</v>
      </c>
      <c r="I37" s="4" t="str">
        <f>VLOOKUP(A37,HOP!A:U,21,0)</f>
        <v>直连</v>
      </c>
    </row>
    <row r="38" s="4" customFormat="1" spans="1:9">
      <c r="A38" s="5">
        <v>17949806307</v>
      </c>
      <c r="B38" s="6">
        <v>44700</v>
      </c>
      <c r="C38" s="6">
        <v>44701</v>
      </c>
      <c r="D38" s="4">
        <v>116</v>
      </c>
      <c r="E38" s="4" t="str">
        <f>VLOOKUP(A38,HOP!A:L,12,0)</f>
        <v>116.00</v>
      </c>
      <c r="F38" s="4" t="str">
        <f>VLOOKUP(A38,HOP!A:C,3,0)</f>
        <v>2554811</v>
      </c>
      <c r="G38" s="4">
        <f t="shared" si="0"/>
        <v>0</v>
      </c>
      <c r="H38" s="4" t="str">
        <f t="shared" si="1"/>
        <v>，2554811</v>
      </c>
      <c r="I38" s="4" t="str">
        <f>VLOOKUP(A38,HOP!A:U,21,0)</f>
        <v>直连</v>
      </c>
    </row>
    <row r="39" s="4" customFormat="1" spans="1:9">
      <c r="A39" s="5">
        <v>17953669879</v>
      </c>
      <c r="B39" s="6">
        <v>44700</v>
      </c>
      <c r="C39" s="6">
        <v>44701</v>
      </c>
      <c r="D39" s="4">
        <v>62</v>
      </c>
      <c r="E39" s="4" t="str">
        <f>VLOOKUP(A39,HOP!A:L,12,0)</f>
        <v>62.00</v>
      </c>
      <c r="F39" s="4" t="str">
        <f>VLOOKUP(A39,HOP!A:C,3,0)</f>
        <v>2555705</v>
      </c>
      <c r="G39" s="4">
        <f t="shared" si="0"/>
        <v>0</v>
      </c>
      <c r="H39" s="4" t="str">
        <f t="shared" si="1"/>
        <v>，2555705</v>
      </c>
      <c r="I39" s="4" t="str">
        <f>VLOOKUP(A39,HOP!A:U,21,0)</f>
        <v>直连</v>
      </c>
    </row>
    <row r="40" s="4" customFormat="1" spans="1:9">
      <c r="A40" s="5">
        <v>17957031595</v>
      </c>
      <c r="B40" s="6">
        <v>44700</v>
      </c>
      <c r="C40" s="6">
        <v>44701</v>
      </c>
      <c r="D40" s="4">
        <v>113</v>
      </c>
      <c r="E40" s="4" t="str">
        <f>VLOOKUP(A40,HOP!A:L,12,0)</f>
        <v>113.00</v>
      </c>
      <c r="F40" s="4" t="str">
        <f>VLOOKUP(A40,HOP!A:C,3,0)</f>
        <v>2556335</v>
      </c>
      <c r="G40" s="4">
        <f t="shared" si="0"/>
        <v>0</v>
      </c>
      <c r="H40" s="4" t="str">
        <f t="shared" si="1"/>
        <v>，2556335</v>
      </c>
      <c r="I40" s="4" t="str">
        <f>VLOOKUP(A40,HOP!A:U,21,0)</f>
        <v>直连</v>
      </c>
    </row>
    <row r="41" s="4" customFormat="1" spans="1:9">
      <c r="A41" s="5">
        <v>17960642100</v>
      </c>
      <c r="B41" s="6">
        <v>44700</v>
      </c>
      <c r="C41" s="6">
        <v>44701</v>
      </c>
      <c r="D41" s="4">
        <v>221</v>
      </c>
      <c r="E41" s="4" t="str">
        <f>VLOOKUP(A41,HOP!A:L,12,0)</f>
        <v>221.00</v>
      </c>
      <c r="F41" s="4" t="str">
        <f>VLOOKUP(A41,HOP!A:C,3,0)</f>
        <v>2556836</v>
      </c>
      <c r="G41" s="4">
        <f t="shared" si="0"/>
        <v>0</v>
      </c>
      <c r="H41" s="4" t="str">
        <f t="shared" si="1"/>
        <v>，2556836</v>
      </c>
      <c r="I41" s="4" t="str">
        <f>VLOOKUP(A41,HOP!A:U,21,0)</f>
        <v>直连</v>
      </c>
    </row>
    <row r="43" spans="4:4">
      <c r="D43" s="4">
        <f>SUM(D2:D42)</f>
        <v>7450</v>
      </c>
    </row>
    <row r="48" spans="1:1">
      <c r="A48" s="4" t="s">
        <v>222</v>
      </c>
    </row>
    <row r="49" spans="1:1">
      <c r="A49" s="4" t="s">
        <v>223</v>
      </c>
    </row>
    <row r="50" spans="1:1">
      <c r="A50" s="4" t="s">
        <v>224</v>
      </c>
    </row>
  </sheetData>
  <autoFilter ref="A1:X41">
    <filterColumn colId="3">
      <filters>
        <filter val="90"/>
        <filter val="951"/>
        <filter val="52"/>
        <filter val="152"/>
        <filter val="93"/>
        <filter val="113"/>
        <filter val="415"/>
        <filter val="56"/>
        <filter val="116"/>
        <filter val="256"/>
        <filter val="58"/>
        <filter val="99"/>
        <filter val="119"/>
        <filter val="159"/>
        <filter val="221"/>
        <filter val="62"/>
        <filter val="163"/>
        <filter val="363"/>
        <filter val="65"/>
        <filter val="165"/>
        <filter val="166"/>
        <filter val="128"/>
        <filter val="732"/>
        <filter val="134"/>
        <filter val="135"/>
        <filter val="136"/>
        <filter val="576"/>
        <filter val="40"/>
        <filter val="41"/>
        <filter val="104"/>
        <filter val="244"/>
        <filter val="246"/>
        <filter val="28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225</v>
      </c>
      <c r="B1" s="2" t="s">
        <v>226</v>
      </c>
      <c r="C1" s="2" t="s">
        <v>227</v>
      </c>
      <c r="D1" s="2" t="s">
        <v>228</v>
      </c>
      <c r="E1" s="2" t="s">
        <v>13</v>
      </c>
      <c r="F1" s="2" t="s">
        <v>5</v>
      </c>
      <c r="G1" s="2" t="s">
        <v>6</v>
      </c>
      <c r="H1" s="2" t="s">
        <v>229</v>
      </c>
      <c r="I1" s="2" t="s">
        <v>230</v>
      </c>
      <c r="J1" s="2" t="s">
        <v>231</v>
      </c>
      <c r="K1" s="2" t="s">
        <v>232</v>
      </c>
      <c r="L1" s="2" t="s">
        <v>233</v>
      </c>
      <c r="M1" s="2" t="s">
        <v>234</v>
      </c>
      <c r="N1" s="2" t="s">
        <v>235</v>
      </c>
      <c r="O1" s="2" t="s">
        <v>236</v>
      </c>
      <c r="P1" s="2" t="s">
        <v>237</v>
      </c>
      <c r="Q1" s="2" t="s">
        <v>238</v>
      </c>
      <c r="R1" s="2" t="s">
        <v>239</v>
      </c>
      <c r="S1" s="2" t="s">
        <v>240</v>
      </c>
      <c r="T1" s="2" t="s">
        <v>241</v>
      </c>
      <c r="U1" s="2" t="s">
        <v>242</v>
      </c>
    </row>
    <row r="2" s="1" customFormat="1" spans="1:21">
      <c r="A2" s="3">
        <v>17960642100</v>
      </c>
      <c r="B2" s="1" t="s">
        <v>243</v>
      </c>
      <c r="C2" s="1" t="s">
        <v>244</v>
      </c>
      <c r="D2" s="1" t="s">
        <v>245</v>
      </c>
      <c r="E2" s="1" t="s">
        <v>246</v>
      </c>
      <c r="F2" s="1" t="s">
        <v>243</v>
      </c>
      <c r="G2" s="1" t="s">
        <v>247</v>
      </c>
      <c r="H2" s="1" t="s">
        <v>248</v>
      </c>
      <c r="I2" s="1" t="s">
        <v>249</v>
      </c>
      <c r="J2" s="1" t="s">
        <v>30</v>
      </c>
      <c r="K2" s="1" t="s">
        <v>250</v>
      </c>
      <c r="L2" s="1" t="s">
        <v>250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255</v>
      </c>
      <c r="S2" s="1" t="s">
        <v>256</v>
      </c>
      <c r="T2" s="1" t="s">
        <v>257</v>
      </c>
      <c r="U2" s="1" t="s">
        <v>258</v>
      </c>
    </row>
    <row r="3" s="1" customFormat="1" spans="1:21">
      <c r="A3" s="3">
        <v>17957031595</v>
      </c>
      <c r="B3" s="1" t="s">
        <v>243</v>
      </c>
      <c r="C3" s="1" t="s">
        <v>259</v>
      </c>
      <c r="D3" s="1" t="s">
        <v>260</v>
      </c>
      <c r="E3" s="1" t="s">
        <v>261</v>
      </c>
      <c r="F3" s="1" t="s">
        <v>243</v>
      </c>
      <c r="G3" s="1" t="s">
        <v>247</v>
      </c>
      <c r="H3" s="1" t="s">
        <v>248</v>
      </c>
      <c r="I3" s="1" t="s">
        <v>262</v>
      </c>
      <c r="J3" s="1" t="s">
        <v>30</v>
      </c>
      <c r="K3" s="1" t="s">
        <v>263</v>
      </c>
      <c r="L3" s="1" t="s">
        <v>263</v>
      </c>
      <c r="M3" s="1" t="s">
        <v>251</v>
      </c>
      <c r="N3" s="1" t="s">
        <v>251</v>
      </c>
      <c r="O3" s="1" t="s">
        <v>252</v>
      </c>
      <c r="P3" s="1" t="s">
        <v>253</v>
      </c>
      <c r="Q3" s="1" t="s">
        <v>254</v>
      </c>
      <c r="R3" s="1" t="s">
        <v>264</v>
      </c>
      <c r="S3" s="1" t="s">
        <v>256</v>
      </c>
      <c r="T3" s="1" t="s">
        <v>257</v>
      </c>
      <c r="U3" s="1" t="s">
        <v>258</v>
      </c>
    </row>
    <row r="4" s="1" customFormat="1" spans="1:21">
      <c r="A4" s="3">
        <v>17953669879</v>
      </c>
      <c r="B4" s="1" t="s">
        <v>265</v>
      </c>
      <c r="C4" s="1" t="s">
        <v>266</v>
      </c>
      <c r="D4" s="1" t="s">
        <v>267</v>
      </c>
      <c r="E4" s="1" t="s">
        <v>268</v>
      </c>
      <c r="F4" s="1" t="s">
        <v>243</v>
      </c>
      <c r="G4" s="1" t="s">
        <v>247</v>
      </c>
      <c r="H4" s="1" t="s">
        <v>248</v>
      </c>
      <c r="I4" s="1" t="s">
        <v>269</v>
      </c>
      <c r="J4" s="1" t="s">
        <v>30</v>
      </c>
      <c r="K4" s="1" t="s">
        <v>270</v>
      </c>
      <c r="L4" s="1" t="s">
        <v>270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254</v>
      </c>
      <c r="R4" s="1" t="s">
        <v>271</v>
      </c>
      <c r="S4" s="1" t="s">
        <v>256</v>
      </c>
      <c r="T4" s="1" t="s">
        <v>257</v>
      </c>
      <c r="U4" s="1" t="s">
        <v>258</v>
      </c>
    </row>
    <row r="5" s="1" customFormat="1" spans="1:21">
      <c r="A5" s="3">
        <v>17953300149</v>
      </c>
      <c r="B5" s="1" t="s">
        <v>265</v>
      </c>
      <c r="C5" s="1" t="s">
        <v>272</v>
      </c>
      <c r="D5" s="1" t="s">
        <v>273</v>
      </c>
      <c r="E5" s="1" t="s">
        <v>274</v>
      </c>
      <c r="F5" s="1" t="s">
        <v>265</v>
      </c>
      <c r="G5" s="1" t="s">
        <v>243</v>
      </c>
      <c r="H5" s="1" t="s">
        <v>248</v>
      </c>
      <c r="I5" s="1" t="s">
        <v>275</v>
      </c>
      <c r="J5" s="1" t="s">
        <v>30</v>
      </c>
      <c r="K5" s="1" t="s">
        <v>276</v>
      </c>
      <c r="L5" s="1" t="s">
        <v>276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254</v>
      </c>
      <c r="R5" s="1" t="s">
        <v>277</v>
      </c>
      <c r="S5" s="1" t="s">
        <v>256</v>
      </c>
      <c r="T5" s="1" t="s">
        <v>257</v>
      </c>
      <c r="U5" s="1" t="s">
        <v>258</v>
      </c>
    </row>
    <row r="6" s="1" customFormat="1" spans="1:21">
      <c r="A6" s="3">
        <v>17953118385</v>
      </c>
      <c r="B6" s="1" t="s">
        <v>265</v>
      </c>
      <c r="C6" s="1" t="s">
        <v>278</v>
      </c>
      <c r="D6" s="1" t="s">
        <v>279</v>
      </c>
      <c r="E6" s="1" t="s">
        <v>280</v>
      </c>
      <c r="F6" s="1" t="s">
        <v>265</v>
      </c>
      <c r="G6" s="1" t="s">
        <v>243</v>
      </c>
      <c r="H6" s="1" t="s">
        <v>248</v>
      </c>
      <c r="I6" s="1" t="s">
        <v>281</v>
      </c>
      <c r="J6" s="1" t="s">
        <v>30</v>
      </c>
      <c r="K6" s="1" t="s">
        <v>282</v>
      </c>
      <c r="L6" s="1" t="s">
        <v>282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254</v>
      </c>
      <c r="R6" s="1" t="s">
        <v>283</v>
      </c>
      <c r="S6" s="1" t="s">
        <v>256</v>
      </c>
      <c r="T6" s="1" t="s">
        <v>257</v>
      </c>
      <c r="U6" s="1" t="s">
        <v>258</v>
      </c>
    </row>
    <row r="7" s="1" customFormat="1" spans="1:21">
      <c r="A7" s="3">
        <v>17949958397</v>
      </c>
      <c r="B7" s="1" t="s">
        <v>265</v>
      </c>
      <c r="C7" s="1" t="s">
        <v>284</v>
      </c>
      <c r="D7" s="1" t="s">
        <v>285</v>
      </c>
      <c r="E7" s="1" t="s">
        <v>286</v>
      </c>
      <c r="F7" s="1" t="s">
        <v>265</v>
      </c>
      <c r="G7" s="1" t="s">
        <v>243</v>
      </c>
      <c r="H7" s="1" t="s">
        <v>248</v>
      </c>
      <c r="I7" s="1" t="s">
        <v>287</v>
      </c>
      <c r="J7" s="1" t="s">
        <v>30</v>
      </c>
      <c r="K7" s="1" t="s">
        <v>288</v>
      </c>
      <c r="L7" s="1" t="s">
        <v>288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254</v>
      </c>
      <c r="R7" s="1" t="s">
        <v>289</v>
      </c>
      <c r="S7" s="1" t="s">
        <v>256</v>
      </c>
      <c r="T7" s="1" t="s">
        <v>257</v>
      </c>
      <c r="U7" s="1" t="s">
        <v>258</v>
      </c>
    </row>
    <row r="8" s="1" customFormat="1" spans="1:21">
      <c r="A8" s="3">
        <v>17949806307</v>
      </c>
      <c r="B8" s="1" t="s">
        <v>265</v>
      </c>
      <c r="C8" s="1" t="s">
        <v>290</v>
      </c>
      <c r="D8" s="1" t="s">
        <v>291</v>
      </c>
      <c r="E8" s="1" t="s">
        <v>292</v>
      </c>
      <c r="F8" s="1" t="s">
        <v>243</v>
      </c>
      <c r="G8" s="1" t="s">
        <v>247</v>
      </c>
      <c r="H8" s="1" t="s">
        <v>248</v>
      </c>
      <c r="I8" s="1" t="s">
        <v>293</v>
      </c>
      <c r="J8" s="1" t="s">
        <v>30</v>
      </c>
      <c r="K8" s="1" t="s">
        <v>294</v>
      </c>
      <c r="L8" s="1" t="s">
        <v>294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254</v>
      </c>
      <c r="R8" s="1" t="s">
        <v>295</v>
      </c>
      <c r="S8" s="1" t="s">
        <v>256</v>
      </c>
      <c r="T8" s="1" t="s">
        <v>257</v>
      </c>
      <c r="U8" s="1" t="s">
        <v>258</v>
      </c>
    </row>
    <row r="9" s="1" customFormat="1" spans="1:21">
      <c r="A9" s="3">
        <v>17949804281</v>
      </c>
      <c r="B9" s="1" t="s">
        <v>265</v>
      </c>
      <c r="C9" s="1" t="s">
        <v>296</v>
      </c>
      <c r="D9" s="1" t="s">
        <v>297</v>
      </c>
      <c r="E9" s="1" t="s">
        <v>298</v>
      </c>
      <c r="F9" s="1" t="s">
        <v>243</v>
      </c>
      <c r="G9" s="1" t="s">
        <v>247</v>
      </c>
      <c r="H9" s="1" t="s">
        <v>248</v>
      </c>
      <c r="I9" s="1" t="s">
        <v>299</v>
      </c>
      <c r="J9" s="1" t="s">
        <v>30</v>
      </c>
      <c r="K9" s="1" t="s">
        <v>300</v>
      </c>
      <c r="L9" s="1" t="s">
        <v>300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254</v>
      </c>
      <c r="R9" s="1" t="s">
        <v>301</v>
      </c>
      <c r="S9" s="1" t="s">
        <v>256</v>
      </c>
      <c r="T9" s="1" t="s">
        <v>257</v>
      </c>
      <c r="U9" s="1" t="s">
        <v>258</v>
      </c>
    </row>
    <row r="10" s="1" customFormat="1" spans="1:21">
      <c r="A10" s="3">
        <v>17949540514</v>
      </c>
      <c r="B10" s="1" t="s">
        <v>302</v>
      </c>
      <c r="C10" s="1" t="s">
        <v>303</v>
      </c>
      <c r="D10" s="1" t="s">
        <v>304</v>
      </c>
      <c r="E10" s="1" t="s">
        <v>305</v>
      </c>
      <c r="F10" s="1" t="s">
        <v>265</v>
      </c>
      <c r="G10" s="1" t="s">
        <v>243</v>
      </c>
      <c r="H10" s="1" t="s">
        <v>248</v>
      </c>
      <c r="I10" s="1" t="s">
        <v>306</v>
      </c>
      <c r="J10" s="1" t="s">
        <v>30</v>
      </c>
      <c r="K10" s="1" t="s">
        <v>307</v>
      </c>
      <c r="L10" s="1" t="s">
        <v>307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254</v>
      </c>
      <c r="R10" s="1" t="s">
        <v>308</v>
      </c>
      <c r="S10" s="1" t="s">
        <v>256</v>
      </c>
      <c r="T10" s="1" t="s">
        <v>257</v>
      </c>
      <c r="U10" s="1" t="s">
        <v>258</v>
      </c>
    </row>
    <row r="11" s="1" customFormat="1" spans="1:21">
      <c r="A11" s="3">
        <v>17949124626</v>
      </c>
      <c r="B11" s="1" t="s">
        <v>302</v>
      </c>
      <c r="C11" s="1" t="s">
        <v>309</v>
      </c>
      <c r="D11" s="1" t="s">
        <v>310</v>
      </c>
      <c r="E11" s="1" t="s">
        <v>311</v>
      </c>
      <c r="F11" s="1" t="s">
        <v>302</v>
      </c>
      <c r="G11" s="1" t="s">
        <v>265</v>
      </c>
      <c r="H11" s="1" t="s">
        <v>248</v>
      </c>
      <c r="I11" s="1" t="s">
        <v>312</v>
      </c>
      <c r="J11" s="1" t="s">
        <v>30</v>
      </c>
      <c r="K11" s="1" t="s">
        <v>313</v>
      </c>
      <c r="L11" s="1" t="s">
        <v>313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254</v>
      </c>
      <c r="R11" s="1" t="s">
        <v>314</v>
      </c>
      <c r="S11" s="1" t="s">
        <v>256</v>
      </c>
      <c r="T11" s="1" t="s">
        <v>257</v>
      </c>
      <c r="U11" s="1" t="s">
        <v>258</v>
      </c>
    </row>
    <row r="12" s="1" customFormat="1" spans="1:21">
      <c r="A12" s="3">
        <v>17949073597</v>
      </c>
      <c r="B12" s="1" t="s">
        <v>302</v>
      </c>
      <c r="C12" s="1" t="s">
        <v>315</v>
      </c>
      <c r="D12" s="1" t="s">
        <v>316</v>
      </c>
      <c r="E12" s="1" t="s">
        <v>317</v>
      </c>
      <c r="F12" s="1" t="s">
        <v>265</v>
      </c>
      <c r="G12" s="1" t="s">
        <v>243</v>
      </c>
      <c r="H12" s="1" t="s">
        <v>248</v>
      </c>
      <c r="I12" s="1" t="s">
        <v>318</v>
      </c>
      <c r="J12" s="1" t="s">
        <v>30</v>
      </c>
      <c r="K12" s="1" t="s">
        <v>319</v>
      </c>
      <c r="L12" s="1" t="s">
        <v>319</v>
      </c>
      <c r="M12" s="1" t="s">
        <v>251</v>
      </c>
      <c r="N12" s="1" t="s">
        <v>251</v>
      </c>
      <c r="O12" s="1" t="s">
        <v>252</v>
      </c>
      <c r="P12" s="1" t="s">
        <v>253</v>
      </c>
      <c r="Q12" s="1" t="s">
        <v>254</v>
      </c>
      <c r="R12" s="1" t="s">
        <v>320</v>
      </c>
      <c r="S12" s="1" t="s">
        <v>256</v>
      </c>
      <c r="T12" s="1" t="s">
        <v>257</v>
      </c>
      <c r="U12" s="1" t="s">
        <v>258</v>
      </c>
    </row>
    <row r="13" s="1" customFormat="1" spans="1:21">
      <c r="A13" s="3">
        <v>17948066402</v>
      </c>
      <c r="B13" s="1" t="s">
        <v>302</v>
      </c>
      <c r="C13" s="1" t="s">
        <v>321</v>
      </c>
      <c r="D13" s="1" t="s">
        <v>322</v>
      </c>
      <c r="E13" s="1" t="s">
        <v>323</v>
      </c>
      <c r="F13" s="1" t="s">
        <v>302</v>
      </c>
      <c r="G13" s="1" t="s">
        <v>265</v>
      </c>
      <c r="H13" s="1" t="s">
        <v>248</v>
      </c>
      <c r="I13" s="1" t="s">
        <v>324</v>
      </c>
      <c r="J13" s="1" t="s">
        <v>30</v>
      </c>
      <c r="K13" s="1" t="s">
        <v>325</v>
      </c>
      <c r="L13" s="1" t="s">
        <v>325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254</v>
      </c>
      <c r="R13" s="1" t="s">
        <v>326</v>
      </c>
      <c r="S13" s="1" t="s">
        <v>256</v>
      </c>
      <c r="T13" s="1" t="s">
        <v>257</v>
      </c>
      <c r="U13" s="1" t="s">
        <v>258</v>
      </c>
    </row>
    <row r="14" s="1" customFormat="1" spans="1:21">
      <c r="A14" s="3">
        <v>17947789729</v>
      </c>
      <c r="B14" s="1" t="s">
        <v>302</v>
      </c>
      <c r="C14" s="1" t="s">
        <v>327</v>
      </c>
      <c r="D14" s="1" t="s">
        <v>328</v>
      </c>
      <c r="E14" s="1" t="s">
        <v>329</v>
      </c>
      <c r="F14" s="1" t="s">
        <v>302</v>
      </c>
      <c r="G14" s="1" t="s">
        <v>265</v>
      </c>
      <c r="H14" s="1" t="s">
        <v>248</v>
      </c>
      <c r="I14" s="1" t="s">
        <v>330</v>
      </c>
      <c r="J14" s="1" t="s">
        <v>30</v>
      </c>
      <c r="K14" s="1" t="s">
        <v>331</v>
      </c>
      <c r="L14" s="1" t="s">
        <v>331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254</v>
      </c>
      <c r="R14" s="1" t="s">
        <v>332</v>
      </c>
      <c r="S14" s="1" t="s">
        <v>256</v>
      </c>
      <c r="T14" s="1" t="s">
        <v>257</v>
      </c>
      <c r="U14" s="1" t="s">
        <v>258</v>
      </c>
    </row>
    <row r="15" s="1" customFormat="1" spans="1:21">
      <c r="A15" s="3">
        <v>17946063979</v>
      </c>
      <c r="B15" s="1" t="s">
        <v>302</v>
      </c>
      <c r="C15" s="1" t="s">
        <v>333</v>
      </c>
      <c r="D15" s="1" t="s">
        <v>334</v>
      </c>
      <c r="E15" s="1" t="s">
        <v>335</v>
      </c>
      <c r="F15" s="1" t="s">
        <v>302</v>
      </c>
      <c r="G15" s="1" t="s">
        <v>247</v>
      </c>
      <c r="H15" s="1" t="s">
        <v>248</v>
      </c>
      <c r="I15" s="1" t="s">
        <v>336</v>
      </c>
      <c r="J15" s="1" t="s">
        <v>30</v>
      </c>
      <c r="K15" s="1" t="s">
        <v>337</v>
      </c>
      <c r="L15" s="1" t="s">
        <v>337</v>
      </c>
      <c r="M15" s="1" t="s">
        <v>251</v>
      </c>
      <c r="N15" s="1" t="s">
        <v>251</v>
      </c>
      <c r="O15" s="1" t="s">
        <v>252</v>
      </c>
      <c r="P15" s="1" t="s">
        <v>253</v>
      </c>
      <c r="Q15" s="1" t="s">
        <v>254</v>
      </c>
      <c r="R15" s="1" t="s">
        <v>338</v>
      </c>
      <c r="S15" s="1" t="s">
        <v>256</v>
      </c>
      <c r="T15" s="1" t="s">
        <v>257</v>
      </c>
      <c r="U15" s="1" t="s">
        <v>258</v>
      </c>
    </row>
    <row r="16" s="1" customFormat="1" spans="1:21">
      <c r="A16" s="3">
        <v>17945361473</v>
      </c>
      <c r="B16" s="1" t="s">
        <v>302</v>
      </c>
      <c r="C16" s="1" t="s">
        <v>339</v>
      </c>
      <c r="D16" s="1" t="s">
        <v>340</v>
      </c>
      <c r="E16" s="1" t="s">
        <v>341</v>
      </c>
      <c r="F16" s="1" t="s">
        <v>243</v>
      </c>
      <c r="G16" s="1" t="s">
        <v>247</v>
      </c>
      <c r="H16" s="1" t="s">
        <v>248</v>
      </c>
      <c r="I16" s="1" t="s">
        <v>342</v>
      </c>
      <c r="J16" s="1" t="s">
        <v>30</v>
      </c>
      <c r="K16" s="1" t="s">
        <v>343</v>
      </c>
      <c r="L16" s="1" t="s">
        <v>343</v>
      </c>
      <c r="M16" s="1" t="s">
        <v>251</v>
      </c>
      <c r="N16" s="1" t="s">
        <v>251</v>
      </c>
      <c r="O16" s="1" t="s">
        <v>252</v>
      </c>
      <c r="P16" s="1" t="s">
        <v>253</v>
      </c>
      <c r="Q16" s="1" t="s">
        <v>254</v>
      </c>
      <c r="R16" s="1" t="s">
        <v>344</v>
      </c>
      <c r="S16" s="1" t="s">
        <v>256</v>
      </c>
      <c r="T16" s="1" t="s">
        <v>257</v>
      </c>
      <c r="U16" s="1" t="s">
        <v>258</v>
      </c>
    </row>
    <row r="17" s="1" customFormat="1" spans="1:21">
      <c r="A17" s="3">
        <v>17945270994</v>
      </c>
      <c r="B17" s="1" t="s">
        <v>302</v>
      </c>
      <c r="C17" s="1" t="s">
        <v>345</v>
      </c>
      <c r="D17" s="1" t="s">
        <v>310</v>
      </c>
      <c r="E17" s="1" t="s">
        <v>346</v>
      </c>
      <c r="F17" s="1" t="s">
        <v>302</v>
      </c>
      <c r="G17" s="1" t="s">
        <v>265</v>
      </c>
      <c r="H17" s="1" t="s">
        <v>248</v>
      </c>
      <c r="I17" s="1" t="s">
        <v>312</v>
      </c>
      <c r="J17" s="1" t="s">
        <v>30</v>
      </c>
      <c r="K17" s="1" t="s">
        <v>313</v>
      </c>
      <c r="L17" s="1" t="s">
        <v>313</v>
      </c>
      <c r="M17" s="1" t="s">
        <v>251</v>
      </c>
      <c r="N17" s="1" t="s">
        <v>251</v>
      </c>
      <c r="O17" s="1" t="s">
        <v>252</v>
      </c>
      <c r="P17" s="1" t="s">
        <v>253</v>
      </c>
      <c r="Q17" s="1" t="s">
        <v>254</v>
      </c>
      <c r="R17" s="1" t="s">
        <v>347</v>
      </c>
      <c r="S17" s="1" t="s">
        <v>256</v>
      </c>
      <c r="T17" s="1" t="s">
        <v>257</v>
      </c>
      <c r="U17" s="1" t="s">
        <v>258</v>
      </c>
    </row>
    <row r="18" s="1" customFormat="1" spans="1:21">
      <c r="A18" s="3">
        <v>17944788546</v>
      </c>
      <c r="B18" s="1" t="s">
        <v>348</v>
      </c>
      <c r="C18" s="1" t="s">
        <v>349</v>
      </c>
      <c r="D18" s="1" t="s">
        <v>279</v>
      </c>
      <c r="E18" s="1" t="s">
        <v>350</v>
      </c>
      <c r="F18" s="1" t="s">
        <v>265</v>
      </c>
      <c r="G18" s="1" t="s">
        <v>243</v>
      </c>
      <c r="H18" s="1" t="s">
        <v>248</v>
      </c>
      <c r="I18" s="1" t="s">
        <v>351</v>
      </c>
      <c r="J18" s="1" t="s">
        <v>30</v>
      </c>
      <c r="K18" s="1" t="s">
        <v>352</v>
      </c>
      <c r="L18" s="1" t="s">
        <v>352</v>
      </c>
      <c r="M18" s="1" t="s">
        <v>251</v>
      </c>
      <c r="N18" s="1" t="s">
        <v>251</v>
      </c>
      <c r="O18" s="1" t="s">
        <v>252</v>
      </c>
      <c r="P18" s="1" t="s">
        <v>253</v>
      </c>
      <c r="Q18" s="1" t="s">
        <v>254</v>
      </c>
      <c r="R18" s="1" t="s">
        <v>353</v>
      </c>
      <c r="S18" s="1" t="s">
        <v>256</v>
      </c>
      <c r="T18" s="1" t="s">
        <v>257</v>
      </c>
      <c r="U18" s="1" t="s">
        <v>258</v>
      </c>
    </row>
    <row r="19" s="1" customFormat="1" spans="1:21">
      <c r="A19" s="3">
        <v>17944431497</v>
      </c>
      <c r="B19" s="1" t="s">
        <v>348</v>
      </c>
      <c r="C19" s="1" t="s">
        <v>354</v>
      </c>
      <c r="D19" s="1" t="s">
        <v>310</v>
      </c>
      <c r="E19" s="1" t="s">
        <v>355</v>
      </c>
      <c r="F19" s="1" t="s">
        <v>348</v>
      </c>
      <c r="G19" s="1" t="s">
        <v>265</v>
      </c>
      <c r="H19" s="1" t="s">
        <v>248</v>
      </c>
      <c r="I19" s="1" t="s">
        <v>356</v>
      </c>
      <c r="J19" s="1" t="s">
        <v>30</v>
      </c>
      <c r="K19" s="1" t="s">
        <v>357</v>
      </c>
      <c r="L19" s="1" t="s">
        <v>357</v>
      </c>
      <c r="M19" s="1" t="s">
        <v>251</v>
      </c>
      <c r="N19" s="1" t="s">
        <v>251</v>
      </c>
      <c r="O19" s="1" t="s">
        <v>252</v>
      </c>
      <c r="P19" s="1" t="s">
        <v>253</v>
      </c>
      <c r="Q19" s="1" t="s">
        <v>254</v>
      </c>
      <c r="R19" s="1" t="s">
        <v>358</v>
      </c>
      <c r="S19" s="1" t="s">
        <v>256</v>
      </c>
      <c r="T19" s="1" t="s">
        <v>257</v>
      </c>
      <c r="U19" s="1" t="s">
        <v>258</v>
      </c>
    </row>
    <row r="20" s="1" customFormat="1" spans="1:21">
      <c r="A20" s="3">
        <v>17944048682</v>
      </c>
      <c r="B20" s="1" t="s">
        <v>348</v>
      </c>
      <c r="C20" s="1" t="s">
        <v>359</v>
      </c>
      <c r="D20" s="1" t="s">
        <v>360</v>
      </c>
      <c r="E20" s="1" t="s">
        <v>361</v>
      </c>
      <c r="F20" s="1" t="s">
        <v>302</v>
      </c>
      <c r="G20" s="1" t="s">
        <v>265</v>
      </c>
      <c r="H20" s="1" t="s">
        <v>248</v>
      </c>
      <c r="I20" s="1" t="s">
        <v>362</v>
      </c>
      <c r="J20" s="1" t="s">
        <v>30</v>
      </c>
      <c r="K20" s="1" t="s">
        <v>363</v>
      </c>
      <c r="L20" s="1" t="s">
        <v>363</v>
      </c>
      <c r="M20" s="1" t="s">
        <v>251</v>
      </c>
      <c r="N20" s="1" t="s">
        <v>251</v>
      </c>
      <c r="O20" s="1" t="s">
        <v>252</v>
      </c>
      <c r="P20" s="1" t="s">
        <v>253</v>
      </c>
      <c r="Q20" s="1" t="s">
        <v>254</v>
      </c>
      <c r="R20" s="1" t="s">
        <v>364</v>
      </c>
      <c r="S20" s="1" t="s">
        <v>256</v>
      </c>
      <c r="T20" s="1" t="s">
        <v>257</v>
      </c>
      <c r="U20" s="1" t="s">
        <v>258</v>
      </c>
    </row>
    <row r="21" s="1" customFormat="1" spans="1:21">
      <c r="A21" s="3">
        <v>17931652031</v>
      </c>
      <c r="B21" s="1" t="s">
        <v>365</v>
      </c>
      <c r="C21" s="1" t="s">
        <v>366</v>
      </c>
      <c r="D21" s="1" t="s">
        <v>304</v>
      </c>
      <c r="E21" s="1" t="s">
        <v>367</v>
      </c>
      <c r="F21" s="1" t="s">
        <v>302</v>
      </c>
      <c r="G21" s="1" t="s">
        <v>265</v>
      </c>
      <c r="H21" s="1" t="s">
        <v>248</v>
      </c>
      <c r="I21" s="1" t="s">
        <v>368</v>
      </c>
      <c r="J21" s="1" t="s">
        <v>30</v>
      </c>
      <c r="K21" s="1" t="s">
        <v>369</v>
      </c>
      <c r="L21" s="1" t="s">
        <v>369</v>
      </c>
      <c r="M21" s="1" t="s">
        <v>251</v>
      </c>
      <c r="N21" s="1" t="s">
        <v>251</v>
      </c>
      <c r="O21" s="1" t="s">
        <v>252</v>
      </c>
      <c r="P21" s="1" t="s">
        <v>253</v>
      </c>
      <c r="Q21" s="1" t="s">
        <v>254</v>
      </c>
      <c r="R21" s="1" t="s">
        <v>370</v>
      </c>
      <c r="S21" s="1" t="s">
        <v>256</v>
      </c>
      <c r="T21" s="1" t="s">
        <v>257</v>
      </c>
      <c r="U21" s="1" t="s">
        <v>258</v>
      </c>
    </row>
    <row r="22" s="1" customFormat="1" spans="1:21">
      <c r="A22" s="3">
        <v>17927688762</v>
      </c>
      <c r="B22" s="1" t="s">
        <v>371</v>
      </c>
      <c r="C22" s="1" t="s">
        <v>372</v>
      </c>
      <c r="D22" s="1" t="s">
        <v>373</v>
      </c>
      <c r="E22" s="1" t="s">
        <v>374</v>
      </c>
      <c r="F22" s="1" t="s">
        <v>302</v>
      </c>
      <c r="G22" s="1" t="s">
        <v>265</v>
      </c>
      <c r="H22" s="1" t="s">
        <v>248</v>
      </c>
      <c r="I22" s="1" t="s">
        <v>375</v>
      </c>
      <c r="J22" s="1" t="s">
        <v>30</v>
      </c>
      <c r="K22" s="1" t="s">
        <v>376</v>
      </c>
      <c r="L22" s="1" t="s">
        <v>376</v>
      </c>
      <c r="M22" s="1" t="s">
        <v>251</v>
      </c>
      <c r="N22" s="1" t="s">
        <v>251</v>
      </c>
      <c r="O22" s="1" t="s">
        <v>252</v>
      </c>
      <c r="P22" s="1" t="s">
        <v>253</v>
      </c>
      <c r="Q22" s="1" t="s">
        <v>254</v>
      </c>
      <c r="R22" s="1" t="s">
        <v>377</v>
      </c>
      <c r="S22" s="1" t="s">
        <v>256</v>
      </c>
      <c r="T22" s="1" t="s">
        <v>257</v>
      </c>
      <c r="U22" s="1" t="s">
        <v>258</v>
      </c>
    </row>
    <row r="23" s="1" customFormat="1" spans="1:21">
      <c r="A23" s="3">
        <v>17926312703</v>
      </c>
      <c r="B23" s="1" t="s">
        <v>371</v>
      </c>
      <c r="C23" s="1" t="s">
        <v>378</v>
      </c>
      <c r="D23" s="1" t="s">
        <v>310</v>
      </c>
      <c r="E23" s="1" t="s">
        <v>379</v>
      </c>
      <c r="F23" s="1" t="s">
        <v>302</v>
      </c>
      <c r="G23" s="1" t="s">
        <v>243</v>
      </c>
      <c r="H23" s="1" t="s">
        <v>248</v>
      </c>
      <c r="I23" s="1" t="s">
        <v>380</v>
      </c>
      <c r="J23" s="1" t="s">
        <v>30</v>
      </c>
      <c r="K23" s="1" t="s">
        <v>357</v>
      </c>
      <c r="L23" s="1" t="s">
        <v>357</v>
      </c>
      <c r="M23" s="1" t="s">
        <v>251</v>
      </c>
      <c r="N23" s="1" t="s">
        <v>251</v>
      </c>
      <c r="O23" s="1" t="s">
        <v>252</v>
      </c>
      <c r="P23" s="1" t="s">
        <v>253</v>
      </c>
      <c r="Q23" s="1" t="s">
        <v>254</v>
      </c>
      <c r="R23" s="1" t="s">
        <v>381</v>
      </c>
      <c r="S23" s="1" t="s">
        <v>256</v>
      </c>
      <c r="T23" s="1" t="s">
        <v>257</v>
      </c>
      <c r="U23" s="1" t="s">
        <v>258</v>
      </c>
    </row>
    <row r="24" s="1" customFormat="1" spans="1:21">
      <c r="A24" s="3">
        <v>17919353120</v>
      </c>
      <c r="B24" s="1" t="s">
        <v>382</v>
      </c>
      <c r="C24" s="1" t="s">
        <v>383</v>
      </c>
      <c r="D24" s="1" t="s">
        <v>384</v>
      </c>
      <c r="E24" s="1" t="s">
        <v>385</v>
      </c>
      <c r="F24" s="1" t="s">
        <v>265</v>
      </c>
      <c r="G24" s="1" t="s">
        <v>243</v>
      </c>
      <c r="H24" s="1" t="s">
        <v>248</v>
      </c>
      <c r="I24" s="1" t="s">
        <v>386</v>
      </c>
      <c r="J24" s="1" t="s">
        <v>30</v>
      </c>
      <c r="K24" s="1" t="s">
        <v>387</v>
      </c>
      <c r="L24" s="1" t="s">
        <v>387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254</v>
      </c>
      <c r="R24" s="1" t="s">
        <v>388</v>
      </c>
      <c r="S24" s="1" t="s">
        <v>256</v>
      </c>
      <c r="T24" s="1" t="s">
        <v>257</v>
      </c>
      <c r="U24" s="1" t="s">
        <v>258</v>
      </c>
    </row>
    <row r="25" s="1" customFormat="1" spans="1:21">
      <c r="A25" s="3">
        <v>17909804555</v>
      </c>
      <c r="B25" s="1" t="s">
        <v>389</v>
      </c>
      <c r="C25" s="1" t="s">
        <v>390</v>
      </c>
      <c r="D25" s="1" t="s">
        <v>391</v>
      </c>
      <c r="E25" s="1" t="s">
        <v>392</v>
      </c>
      <c r="F25" s="1" t="s">
        <v>302</v>
      </c>
      <c r="G25" s="1" t="s">
        <v>265</v>
      </c>
      <c r="H25" s="1" t="s">
        <v>248</v>
      </c>
      <c r="I25" s="1" t="s">
        <v>393</v>
      </c>
      <c r="J25" s="1" t="s">
        <v>30</v>
      </c>
      <c r="K25" s="1" t="s">
        <v>263</v>
      </c>
      <c r="L25" s="1" t="s">
        <v>263</v>
      </c>
      <c r="M25" s="1" t="s">
        <v>251</v>
      </c>
      <c r="N25" s="1" t="s">
        <v>251</v>
      </c>
      <c r="O25" s="1" t="s">
        <v>252</v>
      </c>
      <c r="P25" s="1" t="s">
        <v>253</v>
      </c>
      <c r="Q25" s="1" t="s">
        <v>254</v>
      </c>
      <c r="R25" s="1" t="s">
        <v>394</v>
      </c>
      <c r="S25" s="1" t="s">
        <v>256</v>
      </c>
      <c r="T25" s="1" t="s">
        <v>257</v>
      </c>
      <c r="U25" s="1" t="s">
        <v>258</v>
      </c>
    </row>
    <row r="26" s="1" customFormat="1" spans="1:21">
      <c r="A26" s="3">
        <v>17907373938</v>
      </c>
      <c r="B26" s="1" t="s">
        <v>395</v>
      </c>
      <c r="C26" s="1" t="s">
        <v>396</v>
      </c>
      <c r="D26" s="1" t="s">
        <v>397</v>
      </c>
      <c r="E26" s="1" t="s">
        <v>398</v>
      </c>
      <c r="F26" s="1" t="s">
        <v>348</v>
      </c>
      <c r="G26" s="1" t="s">
        <v>243</v>
      </c>
      <c r="H26" s="1" t="s">
        <v>248</v>
      </c>
      <c r="I26" s="1" t="s">
        <v>399</v>
      </c>
      <c r="J26" s="1" t="s">
        <v>30</v>
      </c>
      <c r="K26" s="1" t="s">
        <v>400</v>
      </c>
      <c r="L26" s="1" t="s">
        <v>400</v>
      </c>
      <c r="M26" s="1" t="s">
        <v>251</v>
      </c>
      <c r="N26" s="1" t="s">
        <v>251</v>
      </c>
      <c r="O26" s="1" t="s">
        <v>252</v>
      </c>
      <c r="P26" s="1" t="s">
        <v>253</v>
      </c>
      <c r="Q26" s="1" t="s">
        <v>254</v>
      </c>
      <c r="R26" s="1" t="s">
        <v>401</v>
      </c>
      <c r="S26" s="1" t="s">
        <v>256</v>
      </c>
      <c r="T26" s="1" t="s">
        <v>257</v>
      </c>
      <c r="U26" s="1" t="s">
        <v>258</v>
      </c>
    </row>
    <row r="27" s="1" customFormat="1" spans="1:21">
      <c r="A27" s="3">
        <v>17897057647</v>
      </c>
      <c r="B27" s="1" t="s">
        <v>402</v>
      </c>
      <c r="C27" s="1" t="s">
        <v>403</v>
      </c>
      <c r="D27" s="1" t="s">
        <v>404</v>
      </c>
      <c r="E27" s="1" t="s">
        <v>405</v>
      </c>
      <c r="F27" s="1" t="s">
        <v>302</v>
      </c>
      <c r="G27" s="1" t="s">
        <v>243</v>
      </c>
      <c r="H27" s="1" t="s">
        <v>248</v>
      </c>
      <c r="I27" s="1" t="s">
        <v>406</v>
      </c>
      <c r="J27" s="1" t="s">
        <v>30</v>
      </c>
      <c r="K27" s="1" t="s">
        <v>407</v>
      </c>
      <c r="L27" s="1" t="s">
        <v>407</v>
      </c>
      <c r="M27" s="1" t="s">
        <v>251</v>
      </c>
      <c r="N27" s="1" t="s">
        <v>251</v>
      </c>
      <c r="O27" s="1" t="s">
        <v>252</v>
      </c>
      <c r="P27" s="1" t="s">
        <v>253</v>
      </c>
      <c r="Q27" s="1" t="s">
        <v>254</v>
      </c>
      <c r="R27" s="1" t="s">
        <v>408</v>
      </c>
      <c r="S27" s="1" t="s">
        <v>256</v>
      </c>
      <c r="T27" s="1" t="s">
        <v>257</v>
      </c>
      <c r="U27" s="1" t="s">
        <v>258</v>
      </c>
    </row>
    <row r="28" s="1" customFormat="1" spans="1:21">
      <c r="A28" s="3">
        <v>17891714459</v>
      </c>
      <c r="B28" s="1" t="s">
        <v>409</v>
      </c>
      <c r="C28" s="1" t="s">
        <v>410</v>
      </c>
      <c r="D28" s="1" t="s">
        <v>411</v>
      </c>
      <c r="E28" s="1" t="s">
        <v>412</v>
      </c>
      <c r="F28" s="1" t="s">
        <v>413</v>
      </c>
      <c r="G28" s="1" t="s">
        <v>243</v>
      </c>
      <c r="H28" s="1" t="s">
        <v>248</v>
      </c>
      <c r="I28" s="1" t="s">
        <v>414</v>
      </c>
      <c r="J28" s="1" t="s">
        <v>30</v>
      </c>
      <c r="K28" s="1" t="s">
        <v>415</v>
      </c>
      <c r="L28" s="1" t="s">
        <v>415</v>
      </c>
      <c r="M28" s="1" t="s">
        <v>251</v>
      </c>
      <c r="N28" s="1" t="s">
        <v>251</v>
      </c>
      <c r="O28" s="1" t="s">
        <v>252</v>
      </c>
      <c r="P28" s="1" t="s">
        <v>253</v>
      </c>
      <c r="Q28" s="1" t="s">
        <v>254</v>
      </c>
      <c r="R28" s="1" t="s">
        <v>416</v>
      </c>
      <c r="S28" s="1" t="s">
        <v>256</v>
      </c>
      <c r="T28" s="1" t="s">
        <v>257</v>
      </c>
      <c r="U28" s="1" t="s">
        <v>258</v>
      </c>
    </row>
    <row r="29" s="1" customFormat="1" spans="1:21">
      <c r="A29" s="3">
        <v>17886064453</v>
      </c>
      <c r="B29" s="1" t="s">
        <v>417</v>
      </c>
      <c r="C29" s="1" t="s">
        <v>418</v>
      </c>
      <c r="D29" s="1" t="s">
        <v>419</v>
      </c>
      <c r="E29" s="1" t="s">
        <v>420</v>
      </c>
      <c r="F29" s="1" t="s">
        <v>243</v>
      </c>
      <c r="G29" s="1" t="s">
        <v>247</v>
      </c>
      <c r="H29" s="1" t="s">
        <v>248</v>
      </c>
      <c r="I29" s="1" t="s">
        <v>421</v>
      </c>
      <c r="J29" s="1" t="s">
        <v>30</v>
      </c>
      <c r="K29" s="1" t="s">
        <v>422</v>
      </c>
      <c r="L29" s="1" t="s">
        <v>422</v>
      </c>
      <c r="M29" s="1" t="s">
        <v>251</v>
      </c>
      <c r="N29" s="1" t="s">
        <v>251</v>
      </c>
      <c r="O29" s="1" t="s">
        <v>252</v>
      </c>
      <c r="P29" s="1" t="s">
        <v>253</v>
      </c>
      <c r="Q29" s="1" t="s">
        <v>254</v>
      </c>
      <c r="R29" s="1" t="s">
        <v>423</v>
      </c>
      <c r="S29" s="1" t="s">
        <v>256</v>
      </c>
      <c r="T29" s="1" t="s">
        <v>257</v>
      </c>
      <c r="U29" s="1" t="s">
        <v>258</v>
      </c>
    </row>
    <row r="30" s="1" customFormat="1" spans="1:21">
      <c r="A30" s="3">
        <v>17878171593</v>
      </c>
      <c r="B30" s="1" t="s">
        <v>424</v>
      </c>
      <c r="C30" s="1" t="s">
        <v>425</v>
      </c>
      <c r="D30" s="1" t="s">
        <v>426</v>
      </c>
      <c r="E30" s="1" t="s">
        <v>427</v>
      </c>
      <c r="F30" s="1" t="s">
        <v>302</v>
      </c>
      <c r="G30" s="1" t="s">
        <v>265</v>
      </c>
      <c r="H30" s="1" t="s">
        <v>248</v>
      </c>
      <c r="I30" s="1" t="s">
        <v>428</v>
      </c>
      <c r="J30" s="1" t="s">
        <v>30</v>
      </c>
      <c r="K30" s="1" t="s">
        <v>429</v>
      </c>
      <c r="L30" s="1" t="s">
        <v>252</v>
      </c>
      <c r="M30" s="1" t="s">
        <v>430</v>
      </c>
      <c r="N30" s="1" t="s">
        <v>431</v>
      </c>
      <c r="O30" s="1" t="s">
        <v>252</v>
      </c>
      <c r="P30" s="1" t="s">
        <v>253</v>
      </c>
      <c r="Q30" s="1" t="s">
        <v>254</v>
      </c>
      <c r="R30" s="1" t="s">
        <v>432</v>
      </c>
      <c r="S30" s="1" t="s">
        <v>256</v>
      </c>
      <c r="T30" s="1" t="s">
        <v>257</v>
      </c>
      <c r="U30" s="1" t="s">
        <v>258</v>
      </c>
    </row>
    <row r="31" s="1" customFormat="1" spans="1:21">
      <c r="A31" s="3">
        <v>17869051435</v>
      </c>
      <c r="B31" s="1" t="s">
        <v>433</v>
      </c>
      <c r="C31" s="1" t="s">
        <v>434</v>
      </c>
      <c r="D31" s="1" t="s">
        <v>435</v>
      </c>
      <c r="E31" s="1" t="s">
        <v>436</v>
      </c>
      <c r="F31" s="1" t="s">
        <v>243</v>
      </c>
      <c r="G31" s="1" t="s">
        <v>247</v>
      </c>
      <c r="H31" s="1" t="s">
        <v>248</v>
      </c>
      <c r="I31" s="1" t="s">
        <v>437</v>
      </c>
      <c r="J31" s="1" t="s">
        <v>30</v>
      </c>
      <c r="K31" s="1" t="s">
        <v>438</v>
      </c>
      <c r="L31" s="1" t="s">
        <v>438</v>
      </c>
      <c r="M31" s="1" t="s">
        <v>251</v>
      </c>
      <c r="N31" s="1" t="s">
        <v>251</v>
      </c>
      <c r="O31" s="1" t="s">
        <v>252</v>
      </c>
      <c r="P31" s="1" t="s">
        <v>253</v>
      </c>
      <c r="Q31" s="1" t="s">
        <v>254</v>
      </c>
      <c r="R31" s="1" t="s">
        <v>439</v>
      </c>
      <c r="S31" s="1" t="s">
        <v>256</v>
      </c>
      <c r="T31" s="1" t="s">
        <v>257</v>
      </c>
      <c r="U31" s="1" t="s">
        <v>258</v>
      </c>
    </row>
    <row r="32" s="1" customFormat="1" spans="1:21">
      <c r="A32" s="3">
        <v>17864845075</v>
      </c>
      <c r="B32" s="1" t="s">
        <v>440</v>
      </c>
      <c r="C32" s="1" t="s">
        <v>441</v>
      </c>
      <c r="D32" s="1" t="s">
        <v>442</v>
      </c>
      <c r="E32" s="1" t="s">
        <v>443</v>
      </c>
      <c r="F32" s="1" t="s">
        <v>265</v>
      </c>
      <c r="G32" s="1" t="s">
        <v>243</v>
      </c>
      <c r="H32" s="1" t="s">
        <v>248</v>
      </c>
      <c r="I32" s="1" t="s">
        <v>444</v>
      </c>
      <c r="J32" s="1" t="s">
        <v>30</v>
      </c>
      <c r="K32" s="1" t="s">
        <v>445</v>
      </c>
      <c r="L32" s="1" t="s">
        <v>445</v>
      </c>
      <c r="M32" s="1" t="s">
        <v>251</v>
      </c>
      <c r="N32" s="1" t="s">
        <v>251</v>
      </c>
      <c r="O32" s="1" t="s">
        <v>252</v>
      </c>
      <c r="P32" s="1" t="s">
        <v>253</v>
      </c>
      <c r="Q32" s="1" t="s">
        <v>254</v>
      </c>
      <c r="R32" s="1" t="s">
        <v>446</v>
      </c>
      <c r="S32" s="1" t="s">
        <v>256</v>
      </c>
      <c r="T32" s="1" t="s">
        <v>257</v>
      </c>
      <c r="U32" s="1" t="s">
        <v>258</v>
      </c>
    </row>
    <row r="33" s="1" customFormat="1" spans="1:21">
      <c r="A33" s="3">
        <v>17864833050</v>
      </c>
      <c r="B33" s="1" t="s">
        <v>440</v>
      </c>
      <c r="C33" s="1" t="s">
        <v>447</v>
      </c>
      <c r="D33" s="1" t="s">
        <v>442</v>
      </c>
      <c r="E33" s="1" t="s">
        <v>443</v>
      </c>
      <c r="F33" s="1" t="s">
        <v>265</v>
      </c>
      <c r="G33" s="1" t="s">
        <v>243</v>
      </c>
      <c r="H33" s="1" t="s">
        <v>248</v>
      </c>
      <c r="I33" s="1" t="s">
        <v>444</v>
      </c>
      <c r="J33" s="1" t="s">
        <v>30</v>
      </c>
      <c r="K33" s="1" t="s">
        <v>445</v>
      </c>
      <c r="L33" s="1" t="s">
        <v>445</v>
      </c>
      <c r="M33" s="1" t="s">
        <v>251</v>
      </c>
      <c r="N33" s="1" t="s">
        <v>251</v>
      </c>
      <c r="O33" s="1" t="s">
        <v>252</v>
      </c>
      <c r="P33" s="1" t="s">
        <v>253</v>
      </c>
      <c r="Q33" s="1" t="s">
        <v>254</v>
      </c>
      <c r="R33" s="1" t="s">
        <v>448</v>
      </c>
      <c r="S33" s="1" t="s">
        <v>256</v>
      </c>
      <c r="T33" s="1" t="s">
        <v>257</v>
      </c>
      <c r="U33" s="1" t="s">
        <v>258</v>
      </c>
    </row>
    <row r="34" s="1" customFormat="1" spans="1:21">
      <c r="A34" s="3">
        <v>17862989737</v>
      </c>
      <c r="B34" s="1" t="s">
        <v>440</v>
      </c>
      <c r="C34" s="1" t="s">
        <v>449</v>
      </c>
      <c r="D34" s="1" t="s">
        <v>450</v>
      </c>
      <c r="E34" s="1" t="s">
        <v>451</v>
      </c>
      <c r="F34" s="1" t="s">
        <v>452</v>
      </c>
      <c r="G34" s="1" t="s">
        <v>265</v>
      </c>
      <c r="H34" s="1" t="s">
        <v>248</v>
      </c>
      <c r="I34" s="1" t="s">
        <v>453</v>
      </c>
      <c r="J34" s="1" t="s">
        <v>30</v>
      </c>
      <c r="K34" s="1" t="s">
        <v>454</v>
      </c>
      <c r="L34" s="1" t="s">
        <v>454</v>
      </c>
      <c r="M34" s="1" t="s">
        <v>251</v>
      </c>
      <c r="N34" s="1" t="s">
        <v>251</v>
      </c>
      <c r="O34" s="1" t="s">
        <v>252</v>
      </c>
      <c r="P34" s="1" t="s">
        <v>253</v>
      </c>
      <c r="Q34" s="1" t="s">
        <v>254</v>
      </c>
      <c r="R34" s="1" t="s">
        <v>455</v>
      </c>
      <c r="S34" s="1" t="s">
        <v>256</v>
      </c>
      <c r="T34" s="1" t="s">
        <v>257</v>
      </c>
      <c r="U34" s="1" t="s">
        <v>258</v>
      </c>
    </row>
    <row r="35" s="1" customFormat="1" spans="1:21">
      <c r="A35" s="3">
        <v>17842134020</v>
      </c>
      <c r="B35" s="1" t="s">
        <v>456</v>
      </c>
      <c r="C35" s="1" t="s">
        <v>457</v>
      </c>
      <c r="D35" s="1" t="s">
        <v>458</v>
      </c>
      <c r="E35" s="1" t="s">
        <v>459</v>
      </c>
      <c r="F35" s="1" t="s">
        <v>243</v>
      </c>
      <c r="G35" s="1" t="s">
        <v>247</v>
      </c>
      <c r="H35" s="1" t="s">
        <v>248</v>
      </c>
      <c r="I35" s="1" t="s">
        <v>460</v>
      </c>
      <c r="J35" s="1" t="s">
        <v>30</v>
      </c>
      <c r="K35" s="1" t="s">
        <v>461</v>
      </c>
      <c r="L35" s="1" t="s">
        <v>461</v>
      </c>
      <c r="M35" s="1" t="s">
        <v>251</v>
      </c>
      <c r="N35" s="1" t="s">
        <v>251</v>
      </c>
      <c r="O35" s="1" t="s">
        <v>252</v>
      </c>
      <c r="P35" s="1" t="s">
        <v>253</v>
      </c>
      <c r="Q35" s="1" t="s">
        <v>254</v>
      </c>
      <c r="R35" s="1" t="s">
        <v>462</v>
      </c>
      <c r="S35" s="1" t="s">
        <v>256</v>
      </c>
      <c r="T35" s="1" t="s">
        <v>257</v>
      </c>
      <c r="U35" s="1" t="s">
        <v>258</v>
      </c>
    </row>
    <row r="36" s="1" customFormat="1" spans="1:21">
      <c r="A36" s="3">
        <v>17829799889</v>
      </c>
      <c r="B36" s="1" t="s">
        <v>463</v>
      </c>
      <c r="C36" s="1" t="s">
        <v>464</v>
      </c>
      <c r="D36" s="1" t="s">
        <v>465</v>
      </c>
      <c r="E36" s="1" t="s">
        <v>466</v>
      </c>
      <c r="F36" s="1" t="s">
        <v>413</v>
      </c>
      <c r="G36" s="1" t="s">
        <v>265</v>
      </c>
      <c r="H36" s="1" t="s">
        <v>248</v>
      </c>
      <c r="I36" s="1" t="s">
        <v>467</v>
      </c>
      <c r="J36" s="1" t="s">
        <v>30</v>
      </c>
      <c r="K36" s="1" t="s">
        <v>468</v>
      </c>
      <c r="L36" s="1" t="s">
        <v>468</v>
      </c>
      <c r="M36" s="1" t="s">
        <v>251</v>
      </c>
      <c r="N36" s="1" t="s">
        <v>251</v>
      </c>
      <c r="O36" s="1" t="s">
        <v>252</v>
      </c>
      <c r="P36" s="1" t="s">
        <v>253</v>
      </c>
      <c r="Q36" s="1" t="s">
        <v>254</v>
      </c>
      <c r="R36" s="1" t="s">
        <v>469</v>
      </c>
      <c r="S36" s="1" t="s">
        <v>256</v>
      </c>
      <c r="T36" s="1" t="s">
        <v>257</v>
      </c>
      <c r="U36" s="1" t="s">
        <v>258</v>
      </c>
    </row>
    <row r="37" s="1" customFormat="1" spans="1:21">
      <c r="A37" s="3">
        <v>17791107145</v>
      </c>
      <c r="B37" s="1" t="s">
        <v>470</v>
      </c>
      <c r="C37" s="1" t="s">
        <v>471</v>
      </c>
      <c r="D37" s="1" t="s">
        <v>458</v>
      </c>
      <c r="E37" s="1" t="s">
        <v>472</v>
      </c>
      <c r="F37" s="1" t="s">
        <v>413</v>
      </c>
      <c r="G37" s="1" t="s">
        <v>265</v>
      </c>
      <c r="H37" s="1" t="s">
        <v>248</v>
      </c>
      <c r="I37" s="1" t="s">
        <v>473</v>
      </c>
      <c r="J37" s="1" t="s">
        <v>30</v>
      </c>
      <c r="K37" s="1" t="s">
        <v>474</v>
      </c>
      <c r="L37" s="1" t="s">
        <v>474</v>
      </c>
      <c r="M37" s="1" t="s">
        <v>251</v>
      </c>
      <c r="N37" s="1" t="s">
        <v>251</v>
      </c>
      <c r="O37" s="1" t="s">
        <v>252</v>
      </c>
      <c r="P37" s="1" t="s">
        <v>253</v>
      </c>
      <c r="Q37" s="1" t="s">
        <v>254</v>
      </c>
      <c r="R37" s="1" t="s">
        <v>475</v>
      </c>
      <c r="S37" s="1" t="s">
        <v>256</v>
      </c>
      <c r="T37" s="1" t="s">
        <v>257</v>
      </c>
      <c r="U37" s="1" t="s">
        <v>258</v>
      </c>
    </row>
    <row r="38" s="1" customFormat="1" spans="1:21">
      <c r="A38" s="3">
        <v>17787995870</v>
      </c>
      <c r="B38" s="1" t="s">
        <v>476</v>
      </c>
      <c r="C38" s="1" t="s">
        <v>477</v>
      </c>
      <c r="D38" s="1" t="s">
        <v>478</v>
      </c>
      <c r="E38" s="1" t="s">
        <v>479</v>
      </c>
      <c r="F38" s="1" t="s">
        <v>348</v>
      </c>
      <c r="G38" s="1" t="s">
        <v>265</v>
      </c>
      <c r="H38" s="1" t="s">
        <v>248</v>
      </c>
      <c r="I38" s="1" t="s">
        <v>480</v>
      </c>
      <c r="J38" s="1" t="s">
        <v>30</v>
      </c>
      <c r="K38" s="1" t="s">
        <v>481</v>
      </c>
      <c r="L38" s="1" t="s">
        <v>481</v>
      </c>
      <c r="M38" s="1" t="s">
        <v>251</v>
      </c>
      <c r="N38" s="1" t="s">
        <v>251</v>
      </c>
      <c r="O38" s="1" t="s">
        <v>252</v>
      </c>
      <c r="P38" s="1" t="s">
        <v>253</v>
      </c>
      <c r="Q38" s="1" t="s">
        <v>254</v>
      </c>
      <c r="R38" s="1" t="s">
        <v>482</v>
      </c>
      <c r="S38" s="1" t="s">
        <v>256</v>
      </c>
      <c r="T38" s="1" t="s">
        <v>257</v>
      </c>
      <c r="U38" s="1" t="s">
        <v>258</v>
      </c>
    </row>
    <row r="39" s="1" customFormat="1" spans="1:21">
      <c r="A39" s="3">
        <v>17696294086</v>
      </c>
      <c r="B39" s="1" t="s">
        <v>483</v>
      </c>
      <c r="C39" s="1" t="s">
        <v>484</v>
      </c>
      <c r="D39" s="1" t="s">
        <v>485</v>
      </c>
      <c r="E39" s="1" t="s">
        <v>486</v>
      </c>
      <c r="F39" s="1" t="s">
        <v>265</v>
      </c>
      <c r="G39" s="1" t="s">
        <v>247</v>
      </c>
      <c r="H39" s="1" t="s">
        <v>248</v>
      </c>
      <c r="I39" s="1" t="s">
        <v>487</v>
      </c>
      <c r="J39" s="1" t="s">
        <v>30</v>
      </c>
      <c r="K39" s="1" t="s">
        <v>488</v>
      </c>
      <c r="L39" s="1" t="s">
        <v>488</v>
      </c>
      <c r="M39" s="1" t="s">
        <v>251</v>
      </c>
      <c r="N39" s="1" t="s">
        <v>251</v>
      </c>
      <c r="O39" s="1" t="s">
        <v>252</v>
      </c>
      <c r="P39" s="1" t="s">
        <v>253</v>
      </c>
      <c r="Q39" s="1" t="s">
        <v>254</v>
      </c>
      <c r="R39" s="1" t="s">
        <v>489</v>
      </c>
      <c r="S39" s="1" t="s">
        <v>256</v>
      </c>
      <c r="T39" s="1" t="s">
        <v>257</v>
      </c>
      <c r="U39" s="1" t="s">
        <v>258</v>
      </c>
    </row>
    <row r="40" s="1" customFormat="1" spans="1:21">
      <c r="A40" s="3">
        <v>16946213361</v>
      </c>
      <c r="B40" s="1" t="s">
        <v>490</v>
      </c>
      <c r="C40" s="1" t="s">
        <v>491</v>
      </c>
      <c r="D40" s="1" t="s">
        <v>492</v>
      </c>
      <c r="E40" s="1" t="s">
        <v>493</v>
      </c>
      <c r="F40" s="1" t="s">
        <v>302</v>
      </c>
      <c r="G40" s="1" t="s">
        <v>265</v>
      </c>
      <c r="H40" s="1" t="s">
        <v>248</v>
      </c>
      <c r="I40" s="1" t="s">
        <v>494</v>
      </c>
      <c r="J40" s="1" t="s">
        <v>30</v>
      </c>
      <c r="K40" s="1" t="s">
        <v>495</v>
      </c>
      <c r="L40" s="1" t="s">
        <v>495</v>
      </c>
      <c r="M40" s="1" t="s">
        <v>251</v>
      </c>
      <c r="N40" s="1" t="s">
        <v>251</v>
      </c>
      <c r="O40" s="1" t="s">
        <v>252</v>
      </c>
      <c r="P40" s="1" t="s">
        <v>253</v>
      </c>
      <c r="Q40" s="1" t="s">
        <v>254</v>
      </c>
      <c r="R40" s="1" t="s">
        <v>496</v>
      </c>
      <c r="S40" s="1" t="s">
        <v>256</v>
      </c>
      <c r="T40" s="1" t="s">
        <v>257</v>
      </c>
      <c r="U40" s="1" t="s">
        <v>258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2022-05-23T02:36:10Z</dcterms:created>
  <dcterms:modified xsi:type="dcterms:W3CDTF">2022-05-23T02:41:49Z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B271B4E2ACEB4ADEB21F906F935C4932</vt:lpwstr>
  </property>
  <property fmtid="{D5CDD505-2E9C-101B-9397-08002B2CF9AE}" pid="3" name="KSOProductBuildVer">
    <vt:lpwstr>2052-11.1.0.11744</vt:lpwstr>
  </property>
</Properties>
</file>