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对账!$A$1:$I$48</definedName>
  </definedNames>
  <calcPr calcId="144525"/>
</workbook>
</file>

<file path=xl/sharedStrings.xml><?xml version="1.0" encoding="utf-8"?>
<sst xmlns="http://schemas.openxmlformats.org/spreadsheetml/2006/main" count="2716" uniqueCount="586">
  <si>
    <t>去哪儿网酒店预付对账单</t>
  </si>
  <si>
    <t>供应商名称：</t>
  </si>
  <si>
    <t>汇趣住</t>
  </si>
  <si>
    <t>结算周期：</t>
  </si>
  <si>
    <t>2022-05-22至2022-05-23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</si>
  <si>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</si>
  <si>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</si>
  <si>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</si>
  <si>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</si>
  <si>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</si>
  <si>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</si>
  <si>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</si>
  <si>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</si>
  <si>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</si>
  <si>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</si>
  <si>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</si>
  <si>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</si>
  <si>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</si>
  <si>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</si>
  <si>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</si>
  <si>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¥8,144.00</t>
  </si>
  <si>
    <t>¥1,041.00</t>
  </si>
  <si>
    <t>¥7,103.00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</si>
  <si>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</si>
  <si>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</si>
  <si>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</si>
  <si>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</si>
  <si>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</si>
  <si>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</si>
  <si>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</si>
  <si>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</si>
  <si>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</si>
  <si>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</si>
  <si>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</si>
  <si>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</si>
  <si>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</si>
  <si>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</si>
  <si>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</si>
  <si>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</si>
  <si>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</si>
  <si>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</si>
  <si>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</si>
  <si>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</si>
  <si>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</si>
  <si>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</si>
  <si>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</si>
  <si>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</si>
  <si>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</si>
  <si>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</si>
  <si>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</si>
  <si>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</si>
  <si>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</si>
  <si>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</si>
  <si>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</si>
  <si>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</si>
  <si>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</si>
  <si>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</si>
  <si>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</si>
  <si>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</si>
  <si>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</si>
  <si>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</si>
  <si>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</si>
  <si>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</si>
  <si>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</si>
  <si>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</si>
  <si>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</si>
  <si>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</si>
  <si>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</si>
  <si>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</si>
  <si>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</si>
  <si>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103003889136</t>
  </si>
  <si>
    <t>酒店预付</t>
  </si>
  <si>
    <t>否</t>
  </si>
  <si>
    <t>普通</t>
  </si>
  <si>
    <t>386289828</t>
  </si>
  <si>
    <t>福州舒洁酒店</t>
  </si>
  <si>
    <t>1639468</t>
  </si>
  <si>
    <t>章跃进</t>
  </si>
  <si>
    <t>2022-05-20</t>
  </si>
  <si>
    <t>2022-05-21</t>
  </si>
  <si>
    <t>2022-05-23</t>
  </si>
  <si>
    <t>¥344.00</t>
  </si>
  <si>
    <t>¥46.00</t>
  </si>
  <si>
    <t>¥298.00</t>
  </si>
  <si>
    <t>标准大床房</t>
  </si>
  <si>
    <t>WEBSITE</t>
  </si>
  <si>
    <t>103004590387</t>
  </si>
  <si>
    <t>381711303</t>
  </si>
  <si>
    <t>格菲酒店(江阴蟠龙山公园店)</t>
  </si>
  <si>
    <t>姚辉营</t>
  </si>
  <si>
    <t>¥382.00</t>
  </si>
  <si>
    <t>¥50.00</t>
  </si>
  <si>
    <t>¥332.00</t>
  </si>
  <si>
    <t>豪华大床房</t>
  </si>
  <si>
    <t>103004962800</t>
  </si>
  <si>
    <t>384612537</t>
  </si>
  <si>
    <t>喀什桔子至尚酒店</t>
  </si>
  <si>
    <t>柏开胜|廖茜</t>
  </si>
  <si>
    <t>¥798.00</t>
  </si>
  <si>
    <t>¥106.00</t>
  </si>
  <si>
    <t>¥692.00</t>
  </si>
  <si>
    <t>标准间</t>
  </si>
  <si>
    <t>103005000609</t>
  </si>
  <si>
    <t>389096886</t>
  </si>
  <si>
    <t>泉州吉祥宾馆</t>
  </si>
  <si>
    <t>黎艳芳</t>
  </si>
  <si>
    <t>2022-05-22</t>
  </si>
  <si>
    <t>¥82.00</t>
  </si>
  <si>
    <t>¥11.00</t>
  </si>
  <si>
    <t>¥71.00</t>
  </si>
  <si>
    <t>豪华双人间</t>
  </si>
  <si>
    <t>103005100123</t>
  </si>
  <si>
    <t>381666697</t>
  </si>
  <si>
    <t>如家酒店·neo(长沙火车站八一路省公安厅店)</t>
  </si>
  <si>
    <t>蔡荣</t>
  </si>
  <si>
    <t>¥153.00</t>
  </si>
  <si>
    <t>¥20.00</t>
  </si>
  <si>
    <t>¥133.00</t>
  </si>
  <si>
    <t>全新大床房</t>
  </si>
  <si>
    <t>103005129047</t>
  </si>
  <si>
    <t>381732315</t>
  </si>
  <si>
    <t>维也纳酒店(海口万达广场店)</t>
  </si>
  <si>
    <t>兰杰</t>
  </si>
  <si>
    <t>¥289.00</t>
  </si>
  <si>
    <t>¥38.00</t>
  </si>
  <si>
    <t>¥251.00</t>
  </si>
  <si>
    <t>高级大床房</t>
  </si>
  <si>
    <t>103005179514</t>
  </si>
  <si>
    <t>318737728</t>
  </si>
  <si>
    <t>通许希悦酒店</t>
  </si>
  <si>
    <t>李攀</t>
  </si>
  <si>
    <t>¥59.00</t>
  </si>
  <si>
    <t>¥8.00</t>
  </si>
  <si>
    <t>¥51.00</t>
  </si>
  <si>
    <t>甄选商务标间</t>
  </si>
  <si>
    <t>103005188023</t>
  </si>
  <si>
    <t>436005706</t>
  </si>
  <si>
    <t>崇信宾馆</t>
  </si>
  <si>
    <t>席晶</t>
  </si>
  <si>
    <t>¥159.00</t>
  </si>
  <si>
    <t>¥21.00</t>
  </si>
  <si>
    <t>¥138.00</t>
  </si>
  <si>
    <t>豪华商务双床房</t>
  </si>
  <si>
    <t>103005232759</t>
  </si>
  <si>
    <t>321287932</t>
  </si>
  <si>
    <t>睿柏·云酒店(枣庄振兴中路店)</t>
  </si>
  <si>
    <t>韩刘节</t>
  </si>
  <si>
    <t>¥129.00</t>
  </si>
  <si>
    <t>¥17.00</t>
  </si>
  <si>
    <t>¥112.00</t>
  </si>
  <si>
    <t>商务大床房</t>
  </si>
  <si>
    <t>103005235496</t>
  </si>
  <si>
    <t>381715629</t>
  </si>
  <si>
    <t>宜尚酒店(贵阳小河黄河路店)</t>
  </si>
  <si>
    <t>周强</t>
  </si>
  <si>
    <t>¥227.00</t>
  </si>
  <si>
    <t>¥30.00</t>
  </si>
  <si>
    <t>¥197.00</t>
  </si>
  <si>
    <t>宜品大床房</t>
  </si>
  <si>
    <t>103005249361</t>
  </si>
  <si>
    <t>316590844</t>
  </si>
  <si>
    <t>兰溪易成商务宾馆</t>
  </si>
  <si>
    <t>李乾龙</t>
  </si>
  <si>
    <t>¥130.00</t>
  </si>
  <si>
    <t>¥113.00</t>
  </si>
  <si>
    <t>103005328158</t>
  </si>
  <si>
    <t>316577476</t>
  </si>
  <si>
    <t>大理维多利酒店</t>
  </si>
  <si>
    <t>党建明</t>
  </si>
  <si>
    <t>¥81.00</t>
  </si>
  <si>
    <t>¥70.00</t>
  </si>
  <si>
    <t>舒适大床房</t>
  </si>
  <si>
    <t>103005331496</t>
  </si>
  <si>
    <t>384526719</t>
  </si>
  <si>
    <t>南通新月宾馆</t>
  </si>
  <si>
    <t>王承勇</t>
  </si>
  <si>
    <t>¥102.00</t>
  </si>
  <si>
    <t>¥14.00</t>
  </si>
  <si>
    <t>¥88.00</t>
  </si>
  <si>
    <t>103005352190</t>
  </si>
  <si>
    <t>381679249</t>
  </si>
  <si>
    <t>速8酒店(北京亦庄万源街地铁站店)</t>
  </si>
  <si>
    <t>赵耀文</t>
  </si>
  <si>
    <t>¥134.00</t>
  </si>
  <si>
    <t>¥18.00</t>
  </si>
  <si>
    <t>¥116.00</t>
  </si>
  <si>
    <t>经济双床房(无窗)</t>
  </si>
  <si>
    <t>103005364531</t>
  </si>
  <si>
    <t>381719172</t>
  </si>
  <si>
    <t>临夏夏光之星酒店</t>
  </si>
  <si>
    <t>吕健</t>
  </si>
  <si>
    <t>¥122.00</t>
  </si>
  <si>
    <t>¥16.00</t>
  </si>
  <si>
    <t>大床房</t>
  </si>
  <si>
    <t>103005407682</t>
  </si>
  <si>
    <t>312503743</t>
  </si>
  <si>
    <t>闽清帝豪主题酒店</t>
  </si>
  <si>
    <t>张培民</t>
  </si>
  <si>
    <t>¥149.00</t>
  </si>
  <si>
    <t>¥7.00</t>
  </si>
  <si>
    <t>¥142.00</t>
  </si>
  <si>
    <t>标准单间</t>
  </si>
  <si>
    <t>103005411931</t>
  </si>
  <si>
    <t>李永江</t>
  </si>
  <si>
    <t>103005415996</t>
  </si>
  <si>
    <t>381762945</t>
  </si>
  <si>
    <t>格林豪泰(南京银桥市场店)</t>
  </si>
  <si>
    <t>黄帅杰</t>
  </si>
  <si>
    <t>¥172.00</t>
  </si>
  <si>
    <t>¥23.00</t>
  </si>
  <si>
    <t>标准房</t>
  </si>
  <si>
    <t>103005441854</t>
  </si>
  <si>
    <t>386282913</t>
  </si>
  <si>
    <t>魅力大理主题酒店</t>
  </si>
  <si>
    <t>陈其峰</t>
  </si>
  <si>
    <t>¥10.00</t>
  </si>
  <si>
    <t>¥61.00</t>
  </si>
  <si>
    <t>103005447452</t>
  </si>
  <si>
    <t>381676192</t>
  </si>
  <si>
    <t>杭州优美快捷酒店</t>
  </si>
  <si>
    <t>崔珂</t>
  </si>
  <si>
    <t>¥98.00</t>
  </si>
  <si>
    <t>¥13.00</t>
  </si>
  <si>
    <t>¥85.00</t>
  </si>
  <si>
    <t>103005448887</t>
  </si>
  <si>
    <t>389093454</t>
  </si>
  <si>
    <t>衢州两江宾馆</t>
  </si>
  <si>
    <t>王鹏</t>
  </si>
  <si>
    <t>¥15.00</t>
  </si>
  <si>
    <t>¥97.00</t>
  </si>
  <si>
    <t>豪华标间</t>
  </si>
  <si>
    <t>103005475462</t>
  </si>
  <si>
    <t>384659865</t>
  </si>
  <si>
    <t>绍兴英松商务宾馆</t>
  </si>
  <si>
    <t>方河</t>
  </si>
  <si>
    <t>¥124.00</t>
  </si>
  <si>
    <t>¥107.00</t>
  </si>
  <si>
    <t>商务单人房</t>
  </si>
  <si>
    <t>103005541306</t>
  </si>
  <si>
    <t>389082039</t>
  </si>
  <si>
    <t>怡莱酒店(杭州西湖河坊街江城路店)</t>
  </si>
  <si>
    <t>李华</t>
  </si>
  <si>
    <t>¥157.00</t>
  </si>
  <si>
    <t>¥136.00</t>
  </si>
  <si>
    <t>双床房</t>
  </si>
  <si>
    <t>103005553942</t>
  </si>
  <si>
    <t>328750111</t>
  </si>
  <si>
    <t>西昌卓钛源酒店</t>
  </si>
  <si>
    <t>沈东森</t>
  </si>
  <si>
    <t>¥83.00</t>
  </si>
  <si>
    <t>¥72.00</t>
  </si>
  <si>
    <t>普通双床房</t>
  </si>
  <si>
    <t>103005582058</t>
  </si>
  <si>
    <t>318740191</t>
  </si>
  <si>
    <t>华宁鑫恒酒店</t>
  </si>
  <si>
    <t>石庆力</t>
  </si>
  <si>
    <t>¥118.00</t>
  </si>
  <si>
    <t>103005585855</t>
  </si>
  <si>
    <t>384627429</t>
  </si>
  <si>
    <t>南阳阿波罗大酒店</t>
  </si>
  <si>
    <t>王明</t>
  </si>
  <si>
    <t>¥158.00</t>
  </si>
  <si>
    <t>¥137.00</t>
  </si>
  <si>
    <t>单间</t>
  </si>
  <si>
    <t>103005656264</t>
  </si>
  <si>
    <t>313152505</t>
  </si>
  <si>
    <t>南京雅朵宾馆</t>
  </si>
  <si>
    <t>方涛</t>
  </si>
  <si>
    <t>¥91.00</t>
  </si>
  <si>
    <t>¥12.00</t>
  </si>
  <si>
    <t>¥79.00</t>
  </si>
  <si>
    <t>特惠大床房</t>
  </si>
  <si>
    <t>103005681458</t>
  </si>
  <si>
    <t>389097996</t>
  </si>
  <si>
    <t>广德玛格丽特精品酒店</t>
  </si>
  <si>
    <t>陈霞</t>
  </si>
  <si>
    <t>时尚大床房(无窗)</t>
  </si>
  <si>
    <t>103005807908</t>
  </si>
  <si>
    <t>436804981</t>
  </si>
  <si>
    <t>原平觅恋主题酒店</t>
  </si>
  <si>
    <t>张楠</t>
  </si>
  <si>
    <t>¥120.00</t>
  </si>
  <si>
    <t>¥104.00</t>
  </si>
  <si>
    <t>甄选神秘系·特惠房</t>
  </si>
  <si>
    <t>103005807708</t>
  </si>
  <si>
    <t>381685546</t>
  </si>
  <si>
    <t>重庆心悦商务宾馆</t>
  </si>
  <si>
    <t>吴旻</t>
  </si>
  <si>
    <t>¥128.00</t>
  </si>
  <si>
    <t>¥111.00</t>
  </si>
  <si>
    <t>豪华标准间</t>
  </si>
  <si>
    <t>103005807847</t>
  </si>
  <si>
    <t>389082945</t>
  </si>
  <si>
    <t>西昌爱尚公寓</t>
  </si>
  <si>
    <t>彭远源</t>
  </si>
  <si>
    <t>主题大床房</t>
  </si>
  <si>
    <t>103005846281</t>
  </si>
  <si>
    <t>316580440</t>
  </si>
  <si>
    <t>如家酒店(宁波庄市万科广场店)</t>
  </si>
  <si>
    <t>李丹</t>
  </si>
  <si>
    <t>¥217.00</t>
  </si>
  <si>
    <t>¥29.00</t>
  </si>
  <si>
    <t>¥188.00</t>
  </si>
  <si>
    <t>103005922146</t>
  </si>
  <si>
    <t>381715740</t>
  </si>
  <si>
    <t>锦江之星(泗阳客运站店)</t>
  </si>
  <si>
    <t>卫江波</t>
  </si>
  <si>
    <t>标准房B</t>
  </si>
  <si>
    <t>103005948304</t>
  </si>
  <si>
    <t>1.5米大床房</t>
  </si>
  <si>
    <t>103005963577</t>
  </si>
  <si>
    <t>贺谊</t>
  </si>
  <si>
    <t>103005027960</t>
  </si>
  <si>
    <t>384587328</t>
  </si>
  <si>
    <t>金寨宾馆</t>
  </si>
  <si>
    <t>马友章|马友章</t>
  </si>
  <si>
    <t>¥340.00</t>
  </si>
  <si>
    <t>¥294.00</t>
  </si>
  <si>
    <t>贵宾楼标准间</t>
  </si>
  <si>
    <t>103005140954</t>
  </si>
  <si>
    <t>389078658</t>
  </si>
  <si>
    <t>酒泉金利宾馆</t>
  </si>
  <si>
    <t>魏雅琳</t>
  </si>
  <si>
    <t>¥119.00</t>
  </si>
  <si>
    <t>¥103.00</t>
  </si>
  <si>
    <t>商务标准间</t>
  </si>
  <si>
    <t>103005253718</t>
  </si>
  <si>
    <t>381720408</t>
  </si>
  <si>
    <t>格林豪泰智选酒店(诸城龙苑尚城店)</t>
  </si>
  <si>
    <t>刘超</t>
  </si>
  <si>
    <t>¥160.00</t>
  </si>
  <si>
    <t>¥139.00</t>
  </si>
  <si>
    <t>103005254337</t>
  </si>
  <si>
    <t>陈友限</t>
  </si>
  <si>
    <t>¥206.00</t>
  </si>
  <si>
    <t>¥27.00</t>
  </si>
  <si>
    <t>¥179.00</t>
  </si>
  <si>
    <t>宜馨大床房</t>
  </si>
  <si>
    <t>103005340138</t>
  </si>
  <si>
    <t>321722356</t>
  </si>
  <si>
    <t>尚客优酒店(宁阳西街路店)</t>
  </si>
  <si>
    <t>孙杰</t>
  </si>
  <si>
    <t>特惠标准间</t>
  </si>
  <si>
    <t>103005425273</t>
  </si>
  <si>
    <t>381742554</t>
  </si>
  <si>
    <t>太谷希尔漫精品酒店</t>
  </si>
  <si>
    <t>马玉|宗斌|董泽亮</t>
  </si>
  <si>
    <t>¥405.00</t>
  </si>
  <si>
    <t>¥54.00</t>
  </si>
  <si>
    <t>¥351.00</t>
  </si>
  <si>
    <t>103005478282</t>
  </si>
  <si>
    <t>384512256</t>
  </si>
  <si>
    <t>大悟全俊大酒店</t>
  </si>
  <si>
    <t>潘越|赵洪海|雷勇</t>
  </si>
  <si>
    <t>¥435.00</t>
  </si>
  <si>
    <t>¥57.00</t>
  </si>
  <si>
    <t>¥378.00</t>
  </si>
  <si>
    <t>特惠双人间</t>
  </si>
  <si>
    <t>103005605638</t>
  </si>
  <si>
    <t>324003352</t>
  </si>
  <si>
    <t>速8酒店(福州火车南站西广场店)</t>
  </si>
  <si>
    <t>马冬冬</t>
  </si>
  <si>
    <t>¥235.00</t>
  </si>
  <si>
    <t>¥1.00</t>
  </si>
  <si>
    <t>¥234.00</t>
  </si>
  <si>
    <t>标准双床房</t>
  </si>
  <si>
    <t>103005644707</t>
  </si>
  <si>
    <t>384663255</t>
  </si>
  <si>
    <t>会理清宁客栈</t>
  </si>
  <si>
    <t>邱贝</t>
  </si>
  <si>
    <t>电脑标间</t>
  </si>
  <si>
    <t>103005655087</t>
  </si>
  <si>
    <t>328762399</t>
  </si>
  <si>
    <t>普定凯旋大酒店</t>
  </si>
  <si>
    <t>豆广征</t>
  </si>
  <si>
    <t>标准双人房</t>
  </si>
  <si>
    <t>103005724628</t>
  </si>
  <si>
    <t>381721164</t>
  </si>
  <si>
    <t>格林豪泰快捷酒店(乌兰察布高铁站怀远南路店)</t>
  </si>
  <si>
    <t>罗永胜</t>
  </si>
  <si>
    <t>商务双床房</t>
  </si>
  <si>
    <t>103005801604</t>
  </si>
  <si>
    <t>381729594</t>
  </si>
  <si>
    <t>格林豪泰青皮树常熟世贸公馆店</t>
  </si>
  <si>
    <t>谭娜</t>
  </si>
  <si>
    <t>¥115.00</t>
  </si>
  <si>
    <t>特惠大床房(无窗)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</si>
  <si>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</si>
  <si>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</si>
  <si>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</si>
  <si>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</si>
  <si>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</si>
  <si>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</si>
  <si>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</si>
  <si>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</si>
  <si>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</si>
  <si>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</si>
  <si>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</si>
  <si>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A220524113617481</t>
  </si>
  <si>
    <r>
      <t>总计：</t>
    </r>
    <r>
      <rPr>
        <sz val="10"/>
        <rFont val="Arial"/>
        <charset val="134"/>
      </rPr>
      <t>7103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</si>
  <si>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</si>
  <si>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</si>
  <si>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</si>
  <si>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</si>
  <si>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</si>
  <si>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</si>
  <si>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</si>
  <si>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</si>
  <si>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</si>
  <si>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</si>
  <si>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</si>
  <si>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</si>
  <si>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</si>
  <si>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</si>
  <si>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</si>
  <si>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</si>
  <si>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</si>
  <si>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2560690</t>
  </si>
  <si>
    <t>--</t>
  </si>
  <si>
    <t>137.00</t>
  </si>
  <si>
    <t>RMB</t>
  </si>
  <si>
    <t>0</t>
  </si>
  <si>
    <t>0.00</t>
  </si>
  <si>
    <t>汇趣住国内直连</t>
  </si>
  <si>
    <t>01.011247</t>
  </si>
  <si>
    <t>2022-05-22 22:13:00</t>
  </si>
  <si>
    <t>直连</t>
  </si>
  <si>
    <t>2560666</t>
  </si>
  <si>
    <t>马玉,宗斌,董泽亮</t>
  </si>
  <si>
    <t>351.00</t>
  </si>
  <si>
    <t>2022-05-22 21:56:17</t>
  </si>
  <si>
    <t>2560640</t>
  </si>
  <si>
    <t>爱尚公寓</t>
  </si>
  <si>
    <t>79.00</t>
  </si>
  <si>
    <t>2022-05-22 21:30:30</t>
  </si>
  <si>
    <t>2560634</t>
  </si>
  <si>
    <t>速8酒店(福州火车南站西广场店）</t>
  </si>
  <si>
    <t>234.00</t>
  </si>
  <si>
    <t>2022-05-22 21:18:48</t>
  </si>
  <si>
    <t>2560562</t>
  </si>
  <si>
    <t>70.00</t>
  </si>
  <si>
    <t>2022-05-22 20:23:58</t>
  </si>
  <si>
    <t>2560546</t>
  </si>
  <si>
    <t>维也纳酒店（海口万达广场店）</t>
  </si>
  <si>
    <t>251.00</t>
  </si>
  <si>
    <t>2022-05-22 20:07:30</t>
  </si>
  <si>
    <t>2560544</t>
  </si>
  <si>
    <t>133.00</t>
  </si>
  <si>
    <t>2022-05-22 20:06:51</t>
  </si>
  <si>
    <t>2560516</t>
  </si>
  <si>
    <t>2022-05-22 19:43:28</t>
  </si>
  <si>
    <t>2560514</t>
  </si>
  <si>
    <t>两江宾馆</t>
  </si>
  <si>
    <t>97.00</t>
  </si>
  <si>
    <t>2022-05-22 19:38:29</t>
  </si>
  <si>
    <t>2560504</t>
  </si>
  <si>
    <t>138.00</t>
  </si>
  <si>
    <t>2022-05-22 19:29:44</t>
  </si>
  <si>
    <t>2560484</t>
  </si>
  <si>
    <t>103.00</t>
  </si>
  <si>
    <t>2022-05-22 19:04:33</t>
  </si>
  <si>
    <t>2560433</t>
  </si>
  <si>
    <t>106.00</t>
  </si>
  <si>
    <t>2022-05-22 18:10:37</t>
  </si>
  <si>
    <t>103005496421</t>
  </si>
  <si>
    <t>2560419</t>
  </si>
  <si>
    <t>尚客优连锁酒店（衡水阜城二中店）</t>
  </si>
  <si>
    <t>徐远奎</t>
  </si>
  <si>
    <t>107.00</t>
  </si>
  <si>
    <t>-107</t>
  </si>
  <si>
    <t>2022-05-22 17:59:43</t>
  </si>
  <si>
    <t>2560371</t>
  </si>
  <si>
    <t>104.00</t>
  </si>
  <si>
    <t>2022-05-22 17:12:18</t>
  </si>
  <si>
    <t>2560365</t>
  </si>
  <si>
    <t>111.00</t>
  </si>
  <si>
    <t>2022-05-22 17:09:11</t>
  </si>
  <si>
    <t>2560336</t>
  </si>
  <si>
    <t>枣庄盛泰雅居酒店</t>
  </si>
  <si>
    <t>112.00</t>
  </si>
  <si>
    <t>2022-05-22 16:49:30</t>
  </si>
  <si>
    <t>2560315</t>
  </si>
  <si>
    <t>易成商务宾馆</t>
  </si>
  <si>
    <t>113.00</t>
  </si>
  <si>
    <t>2022-05-22 16:36:56</t>
  </si>
  <si>
    <t>2560295</t>
  </si>
  <si>
    <t>玛格丽特精品酒店</t>
  </si>
  <si>
    <t>2022-05-22 16:13:27</t>
  </si>
  <si>
    <t>2560290</t>
  </si>
  <si>
    <t>115.00</t>
  </si>
  <si>
    <t>2022-05-22 16:11:14</t>
  </si>
  <si>
    <t>2560283</t>
  </si>
  <si>
    <t>尚客优快捷酒店(宁阳店)</t>
  </si>
  <si>
    <t>71.00</t>
  </si>
  <si>
    <t>2022-05-22 16:06:28</t>
  </si>
  <si>
    <t>2560280</t>
  </si>
  <si>
    <t>61.00</t>
  </si>
  <si>
    <t>2022-05-22 16:03:24</t>
  </si>
  <si>
    <t>2560267</t>
  </si>
  <si>
    <t>马友章,马友章</t>
  </si>
  <si>
    <t>294.00</t>
  </si>
  <si>
    <t>2022-05-22 15:49:46</t>
  </si>
  <si>
    <t>2560204</t>
  </si>
  <si>
    <t>2022-05-22 15:06:49</t>
  </si>
  <si>
    <t>2560169</t>
  </si>
  <si>
    <t>85.00</t>
  </si>
  <si>
    <t>2022-05-22 14:30:26</t>
  </si>
  <si>
    <t>2560129</t>
  </si>
  <si>
    <t>清宁客栈</t>
  </si>
  <si>
    <t>88.00</t>
  </si>
  <si>
    <t>2022-05-22 13:52:54</t>
  </si>
  <si>
    <t>2560120</t>
  </si>
  <si>
    <t>格林豪泰智选酒店（诸城龙苑尚城店）</t>
  </si>
  <si>
    <t>139.00</t>
  </si>
  <si>
    <t>2022-05-22 13:47:43</t>
  </si>
  <si>
    <t>2560063</t>
  </si>
  <si>
    <t>179.00</t>
  </si>
  <si>
    <t>2022-05-22 12:58:13</t>
  </si>
  <si>
    <t>2560053</t>
  </si>
  <si>
    <t>帝豪主题酒店</t>
  </si>
  <si>
    <t>142.00</t>
  </si>
  <si>
    <t>2022-05-22 12:47:39</t>
  </si>
  <si>
    <t>2560052</t>
  </si>
  <si>
    <t>凯旋大酒店</t>
  </si>
  <si>
    <t>2022-05-22 12:46:30</t>
  </si>
  <si>
    <t>2560051</t>
  </si>
  <si>
    <t>118.00</t>
  </si>
  <si>
    <t>2022-05-22 12:46:14</t>
  </si>
  <si>
    <t>2560049</t>
  </si>
  <si>
    <t>51.00</t>
  </si>
  <si>
    <t>2022-05-22 12:46:44</t>
  </si>
  <si>
    <t>2560036</t>
  </si>
  <si>
    <t>2022-05-22 12:29:46</t>
  </si>
  <si>
    <t>2560027</t>
  </si>
  <si>
    <t>2022-05-22 12:21:46</t>
  </si>
  <si>
    <t>2560025</t>
  </si>
  <si>
    <t>2022-05-22 12:18:55</t>
  </si>
  <si>
    <t>2560021</t>
  </si>
  <si>
    <t>149.00</t>
  </si>
  <si>
    <t>2022-05-22 12:11:07</t>
  </si>
  <si>
    <t>2560019</t>
  </si>
  <si>
    <t>129.00</t>
  </si>
  <si>
    <t>2022-05-22 12:10:37</t>
  </si>
  <si>
    <t>2559981</t>
  </si>
  <si>
    <t>速8酒店（北京亦庄万源街地铁站店）（原天华北街店）</t>
  </si>
  <si>
    <t>116.00</t>
  </si>
  <si>
    <t>2022-05-22 11:40:56</t>
  </si>
  <si>
    <t>2559957</t>
  </si>
  <si>
    <t>2022-05-22 11:12:29</t>
  </si>
  <si>
    <t>2559948</t>
  </si>
  <si>
    <t>197.00</t>
  </si>
  <si>
    <t>2022-05-22 11:07:36</t>
  </si>
  <si>
    <t>103005288863</t>
  </si>
  <si>
    <t>2559932</t>
  </si>
  <si>
    <t>格林豪泰酒店（苏州中山北路伟业迎春广场店）</t>
  </si>
  <si>
    <t>邢宇虹</t>
  </si>
  <si>
    <t>2022-05-22 10:49:10</t>
  </si>
  <si>
    <t>2559928</t>
  </si>
  <si>
    <t>72.00</t>
  </si>
  <si>
    <t>2022-05-22 10:47:16</t>
  </si>
  <si>
    <t>2559908</t>
  </si>
  <si>
    <t>潘越,赵洪海,雷勇</t>
  </si>
  <si>
    <t>378.00</t>
  </si>
  <si>
    <t>2022-05-22 10:22:51</t>
  </si>
  <si>
    <t>2559865</t>
  </si>
  <si>
    <t>如家酒店（宁波镇海庄市万科广场店）</t>
  </si>
  <si>
    <t>188.00</t>
  </si>
  <si>
    <t>2022-05-22 09:28:29</t>
  </si>
  <si>
    <t>2559842</t>
  </si>
  <si>
    <t>136.00</t>
  </si>
  <si>
    <t>2022-05-22 09:43:30</t>
  </si>
  <si>
    <t>2559747</t>
  </si>
  <si>
    <t>2022-05-22 05:12:07</t>
  </si>
  <si>
    <t>2559682</t>
  </si>
  <si>
    <t>2022-05-22 02:03:39</t>
  </si>
  <si>
    <t>2559200</t>
  </si>
  <si>
    <t>格菲酒店（江阴蟠龙山公园店）</t>
  </si>
  <si>
    <t>332.00</t>
  </si>
  <si>
    <t>2022-05-21 18:38:53</t>
  </si>
  <si>
    <t>2558460</t>
  </si>
  <si>
    <t>柏开胜,廖茜</t>
  </si>
  <si>
    <t>692.00</t>
  </si>
  <si>
    <t>2022-05-21 09:45:29</t>
  </si>
  <si>
    <t>2558019</t>
  </si>
  <si>
    <t>298.00</t>
  </si>
  <si>
    <t>2022-05-20 22:38:36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</si>
</sst>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0" borderId="16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2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106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106</v>
      </c>
      <c r="O6" s="7" t="s">
        <v>106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106</v>
      </c>
      <c r="O7" s="7" t="s">
        <v>106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106</v>
      </c>
      <c r="O8" s="7" t="s">
        <v>106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106</v>
      </c>
      <c r="O9" s="7" t="s">
        <v>106</v>
      </c>
      <c r="P9" s="7" t="s">
        <v>80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106</v>
      </c>
      <c r="O10" s="7" t="s">
        <v>106</v>
      </c>
      <c r="P10" s="7" t="s">
        <v>80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106</v>
      </c>
      <c r="O11" s="7" t="s">
        <v>106</v>
      </c>
      <c r="P11" s="7" t="s">
        <v>80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106</v>
      </c>
      <c r="O12" s="7" t="s">
        <v>106</v>
      </c>
      <c r="P12" s="7" t="s">
        <v>80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148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93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106</v>
      </c>
      <c r="O13" s="7" t="s">
        <v>106</v>
      </c>
      <c r="P13" s="7" t="s">
        <v>80</v>
      </c>
      <c r="Q13" s="7"/>
      <c r="R13" s="11" t="s">
        <v>169</v>
      </c>
      <c r="S13" s="12" t="s">
        <v>19</v>
      </c>
      <c r="T13" s="7"/>
      <c r="U13" s="11" t="s">
        <v>19</v>
      </c>
      <c r="V13" s="11" t="s">
        <v>169</v>
      </c>
      <c r="W13" s="12" t="s">
        <v>108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80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106</v>
      </c>
      <c r="O15" s="7" t="s">
        <v>106</v>
      </c>
      <c r="P15" s="7" t="s">
        <v>80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184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80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99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80</v>
      </c>
      <c r="Q17" s="7"/>
      <c r="R17" s="11" t="s">
        <v>198</v>
      </c>
      <c r="S17" s="12" t="s">
        <v>19</v>
      </c>
      <c r="T17" s="7"/>
      <c r="U17" s="11" t="s">
        <v>19</v>
      </c>
      <c r="V17" s="11" t="s">
        <v>198</v>
      </c>
      <c r="W17" s="12" t="s">
        <v>199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166</v>
      </c>
      <c r="H18" s="7" t="s">
        <v>167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80</v>
      </c>
      <c r="Q18" s="7"/>
      <c r="R18" s="11" t="s">
        <v>169</v>
      </c>
      <c r="S18" s="12" t="s">
        <v>19</v>
      </c>
      <c r="T18" s="7"/>
      <c r="U18" s="11" t="s">
        <v>19</v>
      </c>
      <c r="V18" s="11" t="s">
        <v>169</v>
      </c>
      <c r="W18" s="12" t="s">
        <v>108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170</v>
      </c>
      <c r="AD18" t="s">
        <v>6</v>
      </c>
      <c r="AE18" t="s">
        <v>171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80</v>
      </c>
      <c r="Q19" s="7"/>
      <c r="R19" s="11" t="s">
        <v>208</v>
      </c>
      <c r="S19" s="12" t="s">
        <v>19</v>
      </c>
      <c r="T19" s="7"/>
      <c r="U19" s="11" t="s">
        <v>19</v>
      </c>
      <c r="V19" s="11" t="s">
        <v>208</v>
      </c>
      <c r="W19" s="12" t="s">
        <v>209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198</v>
      </c>
      <c r="AD19" t="s">
        <v>6</v>
      </c>
      <c r="AE19" t="s">
        <v>210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212</v>
      </c>
      <c r="H20" s="7" t="s">
        <v>213</v>
      </c>
      <c r="I20" s="7" t="s">
        <v>76</v>
      </c>
      <c r="J20" s="7" t="s">
        <v>2</v>
      </c>
      <c r="K20" s="7" t="s">
        <v>214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80</v>
      </c>
      <c r="Q20" s="7"/>
      <c r="R20" s="11" t="s">
        <v>109</v>
      </c>
      <c r="S20" s="12" t="s">
        <v>19</v>
      </c>
      <c r="T20" s="7"/>
      <c r="U20" s="11" t="s">
        <v>19</v>
      </c>
      <c r="V20" s="11" t="s">
        <v>109</v>
      </c>
      <c r="W20" s="12" t="s">
        <v>215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216</v>
      </c>
      <c r="AD20" t="s">
        <v>6</v>
      </c>
      <c r="AE20" t="s">
        <v>193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80</v>
      </c>
      <c r="Q21" s="7"/>
      <c r="R21" s="11" t="s">
        <v>221</v>
      </c>
      <c r="S21" s="12" t="s">
        <v>19</v>
      </c>
      <c r="T21" s="7"/>
      <c r="U21" s="11" t="s">
        <v>19</v>
      </c>
      <c r="V21" s="11" t="s">
        <v>221</v>
      </c>
      <c r="W21" s="12" t="s">
        <v>222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223</v>
      </c>
      <c r="AD21" t="s">
        <v>6</v>
      </c>
      <c r="AE21" t="s">
        <v>93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80</v>
      </c>
      <c r="Q22" s="7"/>
      <c r="R22" s="11" t="s">
        <v>149</v>
      </c>
      <c r="S22" s="12" t="s">
        <v>19</v>
      </c>
      <c r="T22" s="7"/>
      <c r="U22" s="11" t="s">
        <v>19</v>
      </c>
      <c r="V22" s="11" t="s">
        <v>149</v>
      </c>
      <c r="W22" s="12" t="s">
        <v>228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106</v>
      </c>
      <c r="O23" s="7" t="s">
        <v>106</v>
      </c>
      <c r="P23" s="7" t="s">
        <v>80</v>
      </c>
      <c r="Q23" s="7"/>
      <c r="R23" s="11" t="s">
        <v>235</v>
      </c>
      <c r="S23" s="12" t="s">
        <v>19</v>
      </c>
      <c r="T23" s="7"/>
      <c r="U23" s="11" t="s">
        <v>19</v>
      </c>
      <c r="V23" s="11" t="s">
        <v>235</v>
      </c>
      <c r="W23" s="12" t="s">
        <v>148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80</v>
      </c>
      <c r="Q24" s="7"/>
      <c r="R24" s="11" t="s">
        <v>242</v>
      </c>
      <c r="S24" s="12" t="s">
        <v>19</v>
      </c>
      <c r="T24" s="7"/>
      <c r="U24" s="11" t="s">
        <v>19</v>
      </c>
      <c r="V24" s="11" t="s">
        <v>242</v>
      </c>
      <c r="W24" s="12" t="s">
        <v>140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80</v>
      </c>
      <c r="Q25" s="7"/>
      <c r="R25" s="11" t="s">
        <v>249</v>
      </c>
      <c r="S25" s="12" t="s">
        <v>19</v>
      </c>
      <c r="T25" s="7"/>
      <c r="U25" s="11" t="s">
        <v>19</v>
      </c>
      <c r="V25" s="11" t="s">
        <v>249</v>
      </c>
      <c r="W25" s="12" t="s">
        <v>108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80</v>
      </c>
      <c r="Q26" s="7"/>
      <c r="R26" s="11" t="s">
        <v>243</v>
      </c>
      <c r="S26" s="12" t="s">
        <v>19</v>
      </c>
      <c r="T26" s="7"/>
      <c r="U26" s="11" t="s">
        <v>19</v>
      </c>
      <c r="V26" s="11" t="s">
        <v>243</v>
      </c>
      <c r="W26" s="12" t="s">
        <v>184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256</v>
      </c>
      <c r="AD26" t="s">
        <v>6</v>
      </c>
      <c r="AE26" t="s">
        <v>84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106</v>
      </c>
      <c r="O27" s="7" t="s">
        <v>106</v>
      </c>
      <c r="P27" s="7" t="s">
        <v>80</v>
      </c>
      <c r="Q27" s="7"/>
      <c r="R27" s="11" t="s">
        <v>261</v>
      </c>
      <c r="S27" s="12" t="s">
        <v>19</v>
      </c>
      <c r="T27" s="7"/>
      <c r="U27" s="11" t="s">
        <v>19</v>
      </c>
      <c r="V27" s="11" t="s">
        <v>261</v>
      </c>
      <c r="W27" s="12" t="s">
        <v>140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265</v>
      </c>
      <c r="H28" s="7" t="s">
        <v>266</v>
      </c>
      <c r="I28" s="7" t="s">
        <v>76</v>
      </c>
      <c r="J28" s="7" t="s">
        <v>2</v>
      </c>
      <c r="K28" s="7" t="s">
        <v>267</v>
      </c>
      <c r="L28" s="7">
        <v>1</v>
      </c>
      <c r="M28" s="7">
        <v>1</v>
      </c>
      <c r="N28" s="7" t="s">
        <v>106</v>
      </c>
      <c r="O28" s="7" t="s">
        <v>106</v>
      </c>
      <c r="P28" s="7" t="s">
        <v>80</v>
      </c>
      <c r="Q28" s="7"/>
      <c r="R28" s="11" t="s">
        <v>268</v>
      </c>
      <c r="S28" s="12" t="s">
        <v>19</v>
      </c>
      <c r="T28" s="7"/>
      <c r="U28" s="11" t="s">
        <v>19</v>
      </c>
      <c r="V28" s="11" t="s">
        <v>268</v>
      </c>
      <c r="W28" s="12" t="s">
        <v>269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80</v>
      </c>
      <c r="Q29" s="7"/>
      <c r="R29" s="11" t="s">
        <v>191</v>
      </c>
      <c r="S29" s="12" t="s">
        <v>19</v>
      </c>
      <c r="T29" s="7"/>
      <c r="U29" s="11" t="s">
        <v>19</v>
      </c>
      <c r="V29" s="11" t="s">
        <v>191</v>
      </c>
      <c r="W29" s="12" t="s">
        <v>192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99</v>
      </c>
      <c r="AD29" t="s">
        <v>6</v>
      </c>
      <c r="AE29" t="s">
        <v>276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106</v>
      </c>
      <c r="O30" s="7" t="s">
        <v>106</v>
      </c>
      <c r="P30" s="7" t="s">
        <v>80</v>
      </c>
      <c r="Q30" s="7"/>
      <c r="R30" s="11" t="s">
        <v>281</v>
      </c>
      <c r="S30" s="12" t="s">
        <v>19</v>
      </c>
      <c r="T30" s="7"/>
      <c r="U30" s="11" t="s">
        <v>19</v>
      </c>
      <c r="V30" s="11" t="s">
        <v>281</v>
      </c>
      <c r="W30" s="12" t="s">
        <v>192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106</v>
      </c>
      <c r="O31" s="7" t="s">
        <v>106</v>
      </c>
      <c r="P31" s="7" t="s">
        <v>80</v>
      </c>
      <c r="Q31" s="7"/>
      <c r="R31" s="11" t="s">
        <v>288</v>
      </c>
      <c r="S31" s="12" t="s">
        <v>19</v>
      </c>
      <c r="T31" s="7"/>
      <c r="U31" s="11" t="s">
        <v>19</v>
      </c>
      <c r="V31" s="11" t="s">
        <v>288</v>
      </c>
      <c r="W31" s="12" t="s">
        <v>148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106</v>
      </c>
      <c r="O32" s="7" t="s">
        <v>106</v>
      </c>
      <c r="P32" s="7" t="s">
        <v>80</v>
      </c>
      <c r="Q32" s="7"/>
      <c r="R32" s="11" t="s">
        <v>268</v>
      </c>
      <c r="S32" s="12" t="s">
        <v>19</v>
      </c>
      <c r="T32" s="7"/>
      <c r="U32" s="11" t="s">
        <v>19</v>
      </c>
      <c r="V32" s="11" t="s">
        <v>268</v>
      </c>
      <c r="W32" s="12" t="s">
        <v>269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270</v>
      </c>
      <c r="AD32" t="s">
        <v>6</v>
      </c>
      <c r="AE32" t="s">
        <v>295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297</v>
      </c>
      <c r="H33" s="7" t="s">
        <v>298</v>
      </c>
      <c r="I33" s="7" t="s">
        <v>76</v>
      </c>
      <c r="J33" s="7" t="s">
        <v>2</v>
      </c>
      <c r="K33" s="7" t="s">
        <v>299</v>
      </c>
      <c r="L33" s="7">
        <v>1</v>
      </c>
      <c r="M33" s="7">
        <v>1</v>
      </c>
      <c r="N33" s="7" t="s">
        <v>106</v>
      </c>
      <c r="O33" s="7" t="s">
        <v>106</v>
      </c>
      <c r="P33" s="7" t="s">
        <v>80</v>
      </c>
      <c r="Q33" s="7"/>
      <c r="R33" s="11" t="s">
        <v>300</v>
      </c>
      <c r="S33" s="12" t="s">
        <v>19</v>
      </c>
      <c r="T33" s="7"/>
      <c r="U33" s="11" t="s">
        <v>19</v>
      </c>
      <c r="V33" s="11" t="s">
        <v>300</v>
      </c>
      <c r="W33" s="12" t="s">
        <v>301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302</v>
      </c>
      <c r="AD33" t="s">
        <v>6</v>
      </c>
      <c r="AE33" t="s">
        <v>244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106</v>
      </c>
      <c r="O34" s="7" t="s">
        <v>106</v>
      </c>
      <c r="P34" s="7" t="s">
        <v>80</v>
      </c>
      <c r="Q34" s="7"/>
      <c r="R34" s="11" t="s">
        <v>235</v>
      </c>
      <c r="S34" s="12" t="s">
        <v>19</v>
      </c>
      <c r="T34" s="7"/>
      <c r="U34" s="11" t="s">
        <v>19</v>
      </c>
      <c r="V34" s="11" t="s">
        <v>235</v>
      </c>
      <c r="W34" s="12" t="s">
        <v>148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236</v>
      </c>
      <c r="AD34" t="s">
        <v>6</v>
      </c>
      <c r="AE34" t="s">
        <v>307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205</v>
      </c>
      <c r="H35" s="7" t="s">
        <v>206</v>
      </c>
      <c r="I35" s="7" t="s">
        <v>76</v>
      </c>
      <c r="J35" s="7" t="s">
        <v>2</v>
      </c>
      <c r="K35" s="7" t="s">
        <v>207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80</v>
      </c>
      <c r="Q35" s="7"/>
      <c r="R35" s="11" t="s">
        <v>198</v>
      </c>
      <c r="S35" s="12" t="s">
        <v>19</v>
      </c>
      <c r="T35" s="7"/>
      <c r="U35" s="11" t="s">
        <v>19</v>
      </c>
      <c r="V35" s="11" t="s">
        <v>198</v>
      </c>
      <c r="W35" s="12" t="s">
        <v>116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147</v>
      </c>
      <c r="AD35" t="s">
        <v>6</v>
      </c>
      <c r="AE35" t="s">
        <v>309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212</v>
      </c>
      <c r="H36" s="7" t="s">
        <v>213</v>
      </c>
      <c r="I36" s="7" t="s">
        <v>76</v>
      </c>
      <c r="J36" s="7" t="s">
        <v>2</v>
      </c>
      <c r="K36" s="7" t="s">
        <v>311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80</v>
      </c>
      <c r="Q36" s="7"/>
      <c r="R36" s="11" t="s">
        <v>109</v>
      </c>
      <c r="S36" s="12" t="s">
        <v>19</v>
      </c>
      <c r="T36" s="7"/>
      <c r="U36" s="11" t="s">
        <v>19</v>
      </c>
      <c r="V36" s="11" t="s">
        <v>109</v>
      </c>
      <c r="W36" s="12" t="s">
        <v>215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216</v>
      </c>
      <c r="AD36" t="s">
        <v>6</v>
      </c>
      <c r="AE36" t="s">
        <v>193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313</v>
      </c>
      <c r="H37" s="7" t="s">
        <v>314</v>
      </c>
      <c r="I37" s="7" t="s">
        <v>76</v>
      </c>
      <c r="J37" s="7" t="s">
        <v>2</v>
      </c>
      <c r="K37" s="7" t="s">
        <v>315</v>
      </c>
      <c r="L37" s="7">
        <v>2</v>
      </c>
      <c r="M37" s="7">
        <v>1</v>
      </c>
      <c r="N37" s="7" t="s">
        <v>106</v>
      </c>
      <c r="O37" s="7" t="s">
        <v>106</v>
      </c>
      <c r="P37" s="7" t="s">
        <v>80</v>
      </c>
      <c r="Q37" s="7"/>
      <c r="R37" s="11" t="s">
        <v>316</v>
      </c>
      <c r="S37" s="12" t="s">
        <v>19</v>
      </c>
      <c r="T37" s="7"/>
      <c r="U37" s="11" t="s">
        <v>19</v>
      </c>
      <c r="V37" s="11" t="s">
        <v>316</v>
      </c>
      <c r="W37" s="12" t="s">
        <v>82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317</v>
      </c>
      <c r="AD37" t="s">
        <v>6</v>
      </c>
      <c r="AE37" t="s">
        <v>318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320</v>
      </c>
      <c r="H38" s="7" t="s">
        <v>321</v>
      </c>
      <c r="I38" s="7" t="s">
        <v>76</v>
      </c>
      <c r="J38" s="7" t="s">
        <v>2</v>
      </c>
      <c r="K38" s="7" t="s">
        <v>322</v>
      </c>
      <c r="L38" s="7">
        <v>1</v>
      </c>
      <c r="M38" s="7">
        <v>1</v>
      </c>
      <c r="N38" s="7" t="s">
        <v>106</v>
      </c>
      <c r="O38" s="7" t="s">
        <v>106</v>
      </c>
      <c r="P38" s="7" t="s">
        <v>80</v>
      </c>
      <c r="Q38" s="7"/>
      <c r="R38" s="11" t="s">
        <v>323</v>
      </c>
      <c r="S38" s="12" t="s">
        <v>19</v>
      </c>
      <c r="T38" s="7"/>
      <c r="U38" s="11" t="s">
        <v>19</v>
      </c>
      <c r="V38" s="11" t="s">
        <v>323</v>
      </c>
      <c r="W38" s="12" t="s">
        <v>192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324</v>
      </c>
      <c r="AD38" t="s">
        <v>6</v>
      </c>
      <c r="AE38" t="s">
        <v>325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327</v>
      </c>
      <c r="H39" s="7" t="s">
        <v>328</v>
      </c>
      <c r="I39" s="7" t="s">
        <v>76</v>
      </c>
      <c r="J39" s="7" t="s">
        <v>2</v>
      </c>
      <c r="K39" s="7" t="s">
        <v>329</v>
      </c>
      <c r="L39" s="7">
        <v>1</v>
      </c>
      <c r="M39" s="7">
        <v>1</v>
      </c>
      <c r="N39" s="7" t="s">
        <v>106</v>
      </c>
      <c r="O39" s="7" t="s">
        <v>106</v>
      </c>
      <c r="P39" s="7" t="s">
        <v>80</v>
      </c>
      <c r="Q39" s="7"/>
      <c r="R39" s="11" t="s">
        <v>330</v>
      </c>
      <c r="S39" s="12" t="s">
        <v>19</v>
      </c>
      <c r="T39" s="7"/>
      <c r="U39" s="11" t="s">
        <v>19</v>
      </c>
      <c r="V39" s="11" t="s">
        <v>330</v>
      </c>
      <c r="W39" s="12" t="s">
        <v>140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331</v>
      </c>
      <c r="AD39" t="s">
        <v>6</v>
      </c>
      <c r="AE39" t="s">
        <v>93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152</v>
      </c>
      <c r="H40" s="7" t="s">
        <v>153</v>
      </c>
      <c r="I40" s="7" t="s">
        <v>76</v>
      </c>
      <c r="J40" s="7" t="s">
        <v>2</v>
      </c>
      <c r="K40" s="7" t="s">
        <v>333</v>
      </c>
      <c r="L40" s="7">
        <v>1</v>
      </c>
      <c r="M40" s="7">
        <v>1</v>
      </c>
      <c r="N40" s="7" t="s">
        <v>106</v>
      </c>
      <c r="O40" s="7" t="s">
        <v>106</v>
      </c>
      <c r="P40" s="7" t="s">
        <v>80</v>
      </c>
      <c r="Q40" s="7"/>
      <c r="R40" s="11" t="s">
        <v>334</v>
      </c>
      <c r="S40" s="12" t="s">
        <v>19</v>
      </c>
      <c r="T40" s="7"/>
      <c r="U40" s="11" t="s">
        <v>19</v>
      </c>
      <c r="V40" s="11" t="s">
        <v>334</v>
      </c>
      <c r="W40" s="12" t="s">
        <v>335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336</v>
      </c>
      <c r="AD40" t="s">
        <v>6</v>
      </c>
      <c r="AE40" t="s">
        <v>337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339</v>
      </c>
      <c r="H41" s="7" t="s">
        <v>340</v>
      </c>
      <c r="I41" s="7" t="s">
        <v>76</v>
      </c>
      <c r="J41" s="7" t="s">
        <v>2</v>
      </c>
      <c r="K41" s="7" t="s">
        <v>341</v>
      </c>
      <c r="L41" s="7">
        <v>1</v>
      </c>
      <c r="M41" s="7">
        <v>1</v>
      </c>
      <c r="N41" s="7" t="s">
        <v>106</v>
      </c>
      <c r="O41" s="7" t="s">
        <v>106</v>
      </c>
      <c r="P41" s="7" t="s">
        <v>80</v>
      </c>
      <c r="Q41" s="7"/>
      <c r="R41" s="11" t="s">
        <v>107</v>
      </c>
      <c r="S41" s="12" t="s">
        <v>19</v>
      </c>
      <c r="T41" s="7"/>
      <c r="U41" s="11" t="s">
        <v>19</v>
      </c>
      <c r="V41" s="11" t="s">
        <v>107</v>
      </c>
      <c r="W41" s="12" t="s">
        <v>108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109</v>
      </c>
      <c r="AD41" t="s">
        <v>6</v>
      </c>
      <c r="AE41" t="s">
        <v>342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344</v>
      </c>
      <c r="H42" s="7" t="s">
        <v>345</v>
      </c>
      <c r="I42" s="7" t="s">
        <v>76</v>
      </c>
      <c r="J42" s="7" t="s">
        <v>2</v>
      </c>
      <c r="K42" s="7" t="s">
        <v>346</v>
      </c>
      <c r="L42" s="7">
        <v>3</v>
      </c>
      <c r="M42" s="7">
        <v>1</v>
      </c>
      <c r="N42" s="7" t="s">
        <v>106</v>
      </c>
      <c r="O42" s="7" t="s">
        <v>106</v>
      </c>
      <c r="P42" s="7" t="s">
        <v>80</v>
      </c>
      <c r="Q42" s="7"/>
      <c r="R42" s="11" t="s">
        <v>347</v>
      </c>
      <c r="S42" s="12" t="s">
        <v>19</v>
      </c>
      <c r="T42" s="7"/>
      <c r="U42" s="11" t="s">
        <v>19</v>
      </c>
      <c r="V42" s="11" t="s">
        <v>347</v>
      </c>
      <c r="W42" s="12" t="s">
        <v>348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349</v>
      </c>
      <c r="AD42" t="s">
        <v>6</v>
      </c>
      <c r="AE42" t="s">
        <v>271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351</v>
      </c>
      <c r="H43" s="7" t="s">
        <v>352</v>
      </c>
      <c r="I43" s="7" t="s">
        <v>76</v>
      </c>
      <c r="J43" s="7" t="s">
        <v>2</v>
      </c>
      <c r="K43" s="7" t="s">
        <v>353</v>
      </c>
      <c r="L43" s="7">
        <v>3</v>
      </c>
      <c r="M43" s="7">
        <v>1</v>
      </c>
      <c r="N43" s="7" t="s">
        <v>106</v>
      </c>
      <c r="O43" s="7" t="s">
        <v>106</v>
      </c>
      <c r="P43" s="7" t="s">
        <v>80</v>
      </c>
      <c r="Q43" s="7"/>
      <c r="R43" s="11" t="s">
        <v>354</v>
      </c>
      <c r="S43" s="12" t="s">
        <v>19</v>
      </c>
      <c r="T43" s="7"/>
      <c r="U43" s="11" t="s">
        <v>19</v>
      </c>
      <c r="V43" s="11" t="s">
        <v>354</v>
      </c>
      <c r="W43" s="12" t="s">
        <v>355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359</v>
      </c>
      <c r="H44" s="7" t="s">
        <v>360</v>
      </c>
      <c r="I44" s="7" t="s">
        <v>76</v>
      </c>
      <c r="J44" s="7" t="s">
        <v>2</v>
      </c>
      <c r="K44" s="7" t="s">
        <v>361</v>
      </c>
      <c r="L44" s="7">
        <v>1</v>
      </c>
      <c r="M44" s="7">
        <v>1</v>
      </c>
      <c r="N44" s="7" t="s">
        <v>106</v>
      </c>
      <c r="O44" s="7" t="s">
        <v>106</v>
      </c>
      <c r="P44" s="7" t="s">
        <v>80</v>
      </c>
      <c r="Q44" s="7"/>
      <c r="R44" s="11" t="s">
        <v>362</v>
      </c>
      <c r="S44" s="12" t="s">
        <v>19</v>
      </c>
      <c r="T44" s="7"/>
      <c r="U44" s="11" t="s">
        <v>19</v>
      </c>
      <c r="V44" s="11" t="s">
        <v>362</v>
      </c>
      <c r="W44" s="12" t="s">
        <v>363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364</v>
      </c>
      <c r="AD44" t="s">
        <v>6</v>
      </c>
      <c r="AE44" t="s">
        <v>365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367</v>
      </c>
      <c r="H45" s="7" t="s">
        <v>368</v>
      </c>
      <c r="I45" s="7" t="s">
        <v>76</v>
      </c>
      <c r="J45" s="7" t="s">
        <v>2</v>
      </c>
      <c r="K45" s="7" t="s">
        <v>369</v>
      </c>
      <c r="L45" s="7">
        <v>1</v>
      </c>
      <c r="M45" s="7">
        <v>1</v>
      </c>
      <c r="N45" s="7" t="s">
        <v>106</v>
      </c>
      <c r="O45" s="7" t="s">
        <v>106</v>
      </c>
      <c r="P45" s="7" t="s">
        <v>80</v>
      </c>
      <c r="Q45" s="7"/>
      <c r="R45" s="11" t="s">
        <v>176</v>
      </c>
      <c r="S45" s="12" t="s">
        <v>19</v>
      </c>
      <c r="T45" s="7"/>
      <c r="U45" s="11" t="s">
        <v>19</v>
      </c>
      <c r="V45" s="11" t="s">
        <v>176</v>
      </c>
      <c r="W45" s="12" t="s">
        <v>177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178</v>
      </c>
      <c r="AD45" t="s">
        <v>6</v>
      </c>
      <c r="AE45" t="s">
        <v>370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372</v>
      </c>
      <c r="H46" s="7" t="s">
        <v>373</v>
      </c>
      <c r="I46" s="7" t="s">
        <v>76</v>
      </c>
      <c r="J46" s="7" t="s">
        <v>2</v>
      </c>
      <c r="K46" s="7" t="s">
        <v>374</v>
      </c>
      <c r="L46" s="7">
        <v>1</v>
      </c>
      <c r="M46" s="7">
        <v>1</v>
      </c>
      <c r="N46" s="7" t="s">
        <v>106</v>
      </c>
      <c r="O46" s="7" t="s">
        <v>106</v>
      </c>
      <c r="P46" s="7" t="s">
        <v>80</v>
      </c>
      <c r="Q46" s="7"/>
      <c r="R46" s="11" t="s">
        <v>147</v>
      </c>
      <c r="S46" s="12" t="s">
        <v>19</v>
      </c>
      <c r="T46" s="7"/>
      <c r="U46" s="11" t="s">
        <v>19</v>
      </c>
      <c r="V46" s="11" t="s">
        <v>147</v>
      </c>
      <c r="W46" s="12" t="s">
        <v>148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149</v>
      </c>
      <c r="AD46" t="s">
        <v>6</v>
      </c>
      <c r="AE46" t="s">
        <v>375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377</v>
      </c>
      <c r="H47" s="7" t="s">
        <v>378</v>
      </c>
      <c r="I47" s="7" t="s">
        <v>76</v>
      </c>
      <c r="J47" s="7" t="s">
        <v>2</v>
      </c>
      <c r="K47" s="7" t="s">
        <v>379</v>
      </c>
      <c r="L47" s="7">
        <v>1</v>
      </c>
      <c r="M47" s="7">
        <v>1</v>
      </c>
      <c r="N47" s="7" t="s">
        <v>106</v>
      </c>
      <c r="O47" s="7" t="s">
        <v>106</v>
      </c>
      <c r="P47" s="7" t="s">
        <v>80</v>
      </c>
      <c r="Q47" s="7"/>
      <c r="R47" s="11" t="s">
        <v>115</v>
      </c>
      <c r="S47" s="12" t="s">
        <v>19</v>
      </c>
      <c r="T47" s="7"/>
      <c r="U47" s="11" t="s">
        <v>19</v>
      </c>
      <c r="V47" s="11" t="s">
        <v>115</v>
      </c>
      <c r="W47" s="12" t="s">
        <v>116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117</v>
      </c>
      <c r="AD47" t="s">
        <v>6</v>
      </c>
      <c r="AE47" t="s">
        <v>380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382</v>
      </c>
      <c r="H48" s="7" t="s">
        <v>383</v>
      </c>
      <c r="I48" s="7" t="s">
        <v>76</v>
      </c>
      <c r="J48" s="7" t="s">
        <v>2</v>
      </c>
      <c r="K48" s="7" t="s">
        <v>384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80</v>
      </c>
      <c r="Q48" s="7"/>
      <c r="R48" s="11" t="s">
        <v>117</v>
      </c>
      <c r="S48" s="12" t="s">
        <v>19</v>
      </c>
      <c r="T48" s="7"/>
      <c r="U48" s="11" t="s">
        <v>19</v>
      </c>
      <c r="V48" s="11" t="s">
        <v>117</v>
      </c>
      <c r="W48" s="12" t="s">
        <v>184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385</v>
      </c>
      <c r="AD48" t="s">
        <v>6</v>
      </c>
      <c r="AE48" t="s">
        <v>386</v>
      </c>
      <c r="AF48" t="s">
        <v>85</v>
      </c>
      <c r="AG48" t="s">
        <v>72</v>
      </c>
      <c r="AH48" t="s">
        <v>19</v>
      </c>
    </row>
    <row r="49" customHeight="1" spans="1:32">
      <c r="A49" s="10" t="s">
        <v>387</v>
      </c>
      <c r="B49" s="10"/>
      <c r="C49" s="10" t="s">
        <v>388</v>
      </c>
      <c r="D49" s="10"/>
      <c r="E49" s="10"/>
      <c r="F49" s="10"/>
      <c r="G49" s="10" t="s">
        <v>388</v>
      </c>
      <c r="H49" s="10" t="s">
        <v>388</v>
      </c>
      <c r="I49" s="10" t="s">
        <v>388</v>
      </c>
      <c r="J49" s="10" t="s">
        <v>388</v>
      </c>
      <c r="K49" s="10" t="s">
        <v>388</v>
      </c>
      <c r="L49" s="10" t="s">
        <v>388</v>
      </c>
      <c r="M49" s="10" t="s">
        <v>388</v>
      </c>
      <c r="N49" s="10" t="s">
        <v>388</v>
      </c>
      <c r="O49" s="10" t="s">
        <v>388</v>
      </c>
      <c r="P49" s="10" t="s">
        <v>388</v>
      </c>
      <c r="Q49" s="10"/>
      <c r="R49" s="13" t="s">
        <v>20</v>
      </c>
      <c r="S49" s="13" t="s">
        <v>19</v>
      </c>
      <c r="T49" s="10" t="s">
        <v>388</v>
      </c>
      <c r="U49" s="13"/>
      <c r="V49" s="13" t="s">
        <v>20</v>
      </c>
      <c r="W49" s="13" t="s">
        <v>21</v>
      </c>
      <c r="X49" s="13"/>
      <c r="Y49" s="13"/>
      <c r="Z49" s="13"/>
      <c r="AA49" s="10"/>
      <c r="AB49" s="13"/>
      <c r="AC49" s="10"/>
      <c r="AD49" s="10" t="s">
        <v>388</v>
      </c>
      <c r="AE49" s="10"/>
      <c r="AF4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389</v>
      </c>
      <c r="B1" s="4" t="s">
        <v>390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391</v>
      </c>
      <c r="H1" s="4" t="s">
        <v>392</v>
      </c>
      <c r="I1" s="4" t="s">
        <v>13</v>
      </c>
      <c r="J1" s="4" t="s">
        <v>17</v>
      </c>
      <c r="K1" s="4" t="s">
        <v>18</v>
      </c>
      <c r="L1" s="9" t="s">
        <v>393</v>
      </c>
      <c r="M1" s="4" t="s">
        <v>394</v>
      </c>
      <c r="N1" s="4" t="s">
        <v>395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34" workbookViewId="0">
      <selection activeCell="A54" sqref="A54:A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397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298</v>
      </c>
      <c r="E2" t="str">
        <f>VLOOKUP(A2,HOP!A:L,12,0)</f>
        <v>298.00</v>
      </c>
      <c r="F2" t="str">
        <f>VLOOKUP(A2,HOP!A:C,3,0)</f>
        <v>2558019</v>
      </c>
      <c r="G2">
        <f>D2-E2</f>
        <v>0</v>
      </c>
      <c r="H2" t="str">
        <f>$H$1&amp;F2</f>
        <v>，2558019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332</v>
      </c>
      <c r="E3" t="str">
        <f>VLOOKUP(A3,HOP!A:L,12,0)</f>
        <v>332.00</v>
      </c>
      <c r="F3" t="str">
        <f>VLOOKUP(A3,HOP!A:C,3,0)</f>
        <v>2559200</v>
      </c>
      <c r="G3">
        <f t="shared" ref="G3:G48" si="0">D3-E3</f>
        <v>0</v>
      </c>
      <c r="H3" t="str">
        <f t="shared" ref="H3:H48" si="1">$H$1&amp;F3</f>
        <v>，2559200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692</v>
      </c>
      <c r="E4" t="str">
        <f>VLOOKUP(A4,HOP!A:L,12,0)</f>
        <v>692.00</v>
      </c>
      <c r="F4" t="str">
        <f>VLOOKUP(A4,HOP!A:C,3,0)</f>
        <v>2558460</v>
      </c>
      <c r="G4">
        <f t="shared" si="0"/>
        <v>0</v>
      </c>
      <c r="H4" t="str">
        <f t="shared" si="1"/>
        <v>，2558460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106</v>
      </c>
      <c r="C5" s="7" t="s">
        <v>80</v>
      </c>
      <c r="D5" s="3">
        <v>71</v>
      </c>
      <c r="E5" t="str">
        <f>VLOOKUP(A5,HOP!A:L,12,0)</f>
        <v>71.00</v>
      </c>
      <c r="F5" t="str">
        <f>VLOOKUP(A5,HOP!A:C,3,0)</f>
        <v>2560036</v>
      </c>
      <c r="G5">
        <f t="shared" si="0"/>
        <v>0</v>
      </c>
      <c r="H5" t="str">
        <f t="shared" si="1"/>
        <v>，2560036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106</v>
      </c>
      <c r="C6" s="7" t="s">
        <v>80</v>
      </c>
      <c r="D6" s="3">
        <v>133</v>
      </c>
      <c r="E6" t="str">
        <f>VLOOKUP(A6,HOP!A:L,12,0)</f>
        <v>133.00</v>
      </c>
      <c r="F6" t="str">
        <f>VLOOKUP(A6,HOP!A:C,3,0)</f>
        <v>2560544</v>
      </c>
      <c r="G6">
        <f t="shared" si="0"/>
        <v>0</v>
      </c>
      <c r="H6" t="str">
        <f t="shared" si="1"/>
        <v>，2560544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106</v>
      </c>
      <c r="C7" s="7" t="s">
        <v>80</v>
      </c>
      <c r="D7" s="3">
        <v>251</v>
      </c>
      <c r="E7" t="str">
        <f>VLOOKUP(A7,HOP!A:L,12,0)</f>
        <v>251.00</v>
      </c>
      <c r="F7" t="str">
        <f>VLOOKUP(A7,HOP!A:C,3,0)</f>
        <v>2560546</v>
      </c>
      <c r="G7">
        <f t="shared" si="0"/>
        <v>0</v>
      </c>
      <c r="H7" t="str">
        <f t="shared" si="1"/>
        <v>，2560546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106</v>
      </c>
      <c r="C8" s="7" t="s">
        <v>80</v>
      </c>
      <c r="D8" s="3">
        <v>51</v>
      </c>
      <c r="E8" t="str">
        <f>VLOOKUP(A8,HOP!A:L,12,0)</f>
        <v>51.00</v>
      </c>
      <c r="F8" t="str">
        <f>VLOOKUP(A8,HOP!A:C,3,0)</f>
        <v>2560049</v>
      </c>
      <c r="G8">
        <f t="shared" si="0"/>
        <v>0</v>
      </c>
      <c r="H8" t="str">
        <f t="shared" si="1"/>
        <v>，2560049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106</v>
      </c>
      <c r="C9" s="7" t="s">
        <v>80</v>
      </c>
      <c r="D9" s="3">
        <v>138</v>
      </c>
      <c r="E9" t="str">
        <f>VLOOKUP(A9,HOP!A:L,12,0)</f>
        <v>138.00</v>
      </c>
      <c r="F9" t="str">
        <f>VLOOKUP(A9,HOP!A:C,3,0)</f>
        <v>2560504</v>
      </c>
      <c r="G9">
        <f t="shared" si="0"/>
        <v>0</v>
      </c>
      <c r="H9" t="str">
        <f t="shared" si="1"/>
        <v>，2560504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106</v>
      </c>
      <c r="C10" s="7" t="s">
        <v>80</v>
      </c>
      <c r="D10" s="3">
        <v>112</v>
      </c>
      <c r="E10" t="str">
        <f>VLOOKUP(A10,HOP!A:L,12,0)</f>
        <v>112.00</v>
      </c>
      <c r="F10" t="str">
        <f>VLOOKUP(A10,HOP!A:C,3,0)</f>
        <v>2560336</v>
      </c>
      <c r="G10">
        <f t="shared" si="0"/>
        <v>0</v>
      </c>
      <c r="H10" t="str">
        <f t="shared" si="1"/>
        <v>，2560336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106</v>
      </c>
      <c r="C11" s="7" t="s">
        <v>80</v>
      </c>
      <c r="D11" s="3">
        <v>197</v>
      </c>
      <c r="E11" t="str">
        <f>VLOOKUP(A11,HOP!A:L,12,0)</f>
        <v>197.00</v>
      </c>
      <c r="F11" t="str">
        <f>VLOOKUP(A11,HOP!A:C,3,0)</f>
        <v>2559948</v>
      </c>
      <c r="G11">
        <f t="shared" si="0"/>
        <v>0</v>
      </c>
      <c r="H11" t="str">
        <f t="shared" si="1"/>
        <v>，2559948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106</v>
      </c>
      <c r="C12" s="7" t="s">
        <v>80</v>
      </c>
      <c r="D12" s="3">
        <v>113</v>
      </c>
      <c r="E12" t="str">
        <f>VLOOKUP(A12,HOP!A:L,12,0)</f>
        <v>113.00</v>
      </c>
      <c r="F12" t="str">
        <f>VLOOKUP(A12,HOP!A:C,3,0)</f>
        <v>2560315</v>
      </c>
      <c r="G12">
        <f t="shared" si="0"/>
        <v>0</v>
      </c>
      <c r="H12" t="str">
        <f t="shared" si="1"/>
        <v>，2560315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106</v>
      </c>
      <c r="C13" s="7" t="s">
        <v>80</v>
      </c>
      <c r="D13" s="3">
        <v>70</v>
      </c>
      <c r="E13" t="str">
        <f>VLOOKUP(A13,HOP!A:L,12,0)</f>
        <v>70.00</v>
      </c>
      <c r="F13" t="str">
        <f>VLOOKUP(A13,HOP!A:C,3,0)</f>
        <v>2560516</v>
      </c>
      <c r="G13">
        <f t="shared" si="0"/>
        <v>0</v>
      </c>
      <c r="H13" t="str">
        <f t="shared" si="1"/>
        <v>，2560516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106</v>
      </c>
      <c r="C14" s="7" t="s">
        <v>80</v>
      </c>
      <c r="D14" s="3">
        <v>88</v>
      </c>
      <c r="E14" t="str">
        <f>VLOOKUP(A14,HOP!A:L,12,0)</f>
        <v>88.00</v>
      </c>
      <c r="F14" t="str">
        <f>VLOOKUP(A14,HOP!A:C,3,0)</f>
        <v>2559747</v>
      </c>
      <c r="G14">
        <f t="shared" si="0"/>
        <v>0</v>
      </c>
      <c r="H14" t="str">
        <f t="shared" si="1"/>
        <v>，2559747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106</v>
      </c>
      <c r="C15" s="7" t="s">
        <v>80</v>
      </c>
      <c r="D15" s="3">
        <v>116</v>
      </c>
      <c r="E15" t="str">
        <f>VLOOKUP(A15,HOP!A:L,12,0)</f>
        <v>116.00</v>
      </c>
      <c r="F15" t="str">
        <f>VLOOKUP(A15,HOP!A:C,3,0)</f>
        <v>2559981</v>
      </c>
      <c r="G15">
        <f t="shared" si="0"/>
        <v>0</v>
      </c>
      <c r="H15" t="str">
        <f t="shared" si="1"/>
        <v>，2559981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106</v>
      </c>
      <c r="C16" s="7" t="s">
        <v>80</v>
      </c>
      <c r="D16" s="3">
        <v>106</v>
      </c>
      <c r="E16" t="str">
        <f>VLOOKUP(A16,HOP!A:L,12,0)</f>
        <v>106.00</v>
      </c>
      <c r="F16" t="str">
        <f>VLOOKUP(A16,HOP!A:C,3,0)</f>
        <v>2560433</v>
      </c>
      <c r="G16">
        <f t="shared" si="0"/>
        <v>0</v>
      </c>
      <c r="H16" t="str">
        <f t="shared" si="1"/>
        <v>，2560433</v>
      </c>
      <c r="I16" t="str">
        <f>VLOOKUP(A16,HOP!A:U,21,0)</f>
        <v>直连</v>
      </c>
    </row>
    <row r="17" ht="14.25" customHeight="1" spans="1:9">
      <c r="A17" s="6" t="s">
        <v>194</v>
      </c>
      <c r="B17" s="7" t="s">
        <v>106</v>
      </c>
      <c r="C17" s="7" t="s">
        <v>80</v>
      </c>
      <c r="D17" s="3">
        <v>142</v>
      </c>
      <c r="E17" t="str">
        <f>VLOOKUP(A17,HOP!A:L,12,0)</f>
        <v>142.00</v>
      </c>
      <c r="F17" t="str">
        <f>VLOOKUP(A17,HOP!A:C,3,0)</f>
        <v>2560053</v>
      </c>
      <c r="G17">
        <f t="shared" si="0"/>
        <v>0</v>
      </c>
      <c r="H17" t="str">
        <f t="shared" si="1"/>
        <v>，2560053</v>
      </c>
      <c r="I17" t="str">
        <f>VLOOKUP(A17,HOP!A:U,21,0)</f>
        <v>直连</v>
      </c>
    </row>
    <row r="18" ht="14.25" customHeight="1" spans="1:9">
      <c r="A18" s="6" t="s">
        <v>202</v>
      </c>
      <c r="B18" s="7" t="s">
        <v>106</v>
      </c>
      <c r="C18" s="7" t="s">
        <v>80</v>
      </c>
      <c r="D18" s="3">
        <v>70</v>
      </c>
      <c r="E18" t="str">
        <f>VLOOKUP(A18,HOP!A:L,12,0)</f>
        <v>70.00</v>
      </c>
      <c r="F18" t="str">
        <f>VLOOKUP(A18,HOP!A:C,3,0)</f>
        <v>2560562</v>
      </c>
      <c r="G18">
        <f t="shared" si="0"/>
        <v>0</v>
      </c>
      <c r="H18" t="str">
        <f t="shared" si="1"/>
        <v>，2560562</v>
      </c>
      <c r="I18" t="str">
        <f>VLOOKUP(A18,HOP!A:U,21,0)</f>
        <v>直连</v>
      </c>
    </row>
    <row r="19" ht="14.25" customHeight="1" spans="1:9">
      <c r="A19" s="6" t="s">
        <v>204</v>
      </c>
      <c r="B19" s="7" t="s">
        <v>106</v>
      </c>
      <c r="C19" s="7" t="s">
        <v>80</v>
      </c>
      <c r="D19" s="3">
        <v>149</v>
      </c>
      <c r="E19" t="str">
        <f>VLOOKUP(A19,HOP!A:L,12,0)</f>
        <v>149.00</v>
      </c>
      <c r="F19" t="str">
        <f>VLOOKUP(A19,HOP!A:C,3,0)</f>
        <v>2560021</v>
      </c>
      <c r="G19">
        <f t="shared" si="0"/>
        <v>0</v>
      </c>
      <c r="H19" t="str">
        <f t="shared" si="1"/>
        <v>，2560021</v>
      </c>
      <c r="I19" t="str">
        <f>VLOOKUP(A19,HOP!A:U,21,0)</f>
        <v>直连</v>
      </c>
    </row>
    <row r="20" ht="14.25" customHeight="1" spans="1:9">
      <c r="A20" s="6" t="s">
        <v>211</v>
      </c>
      <c r="B20" s="7" t="s">
        <v>106</v>
      </c>
      <c r="C20" s="7" t="s">
        <v>80</v>
      </c>
      <c r="D20" s="3">
        <v>61</v>
      </c>
      <c r="E20" t="str">
        <f>VLOOKUP(A20,HOP!A:L,12,0)</f>
        <v>61.00</v>
      </c>
      <c r="F20" t="str">
        <f>VLOOKUP(A20,HOP!A:C,3,0)</f>
        <v>2560280</v>
      </c>
      <c r="G20">
        <f t="shared" si="0"/>
        <v>0</v>
      </c>
      <c r="H20" t="str">
        <f t="shared" si="1"/>
        <v>，2560280</v>
      </c>
      <c r="I20" t="str">
        <f>VLOOKUP(A20,HOP!A:U,21,0)</f>
        <v>直连</v>
      </c>
    </row>
    <row r="21" ht="14.25" customHeight="1" spans="1:9">
      <c r="A21" s="6" t="s">
        <v>217</v>
      </c>
      <c r="B21" s="7" t="s">
        <v>106</v>
      </c>
      <c r="C21" s="7" t="s">
        <v>80</v>
      </c>
      <c r="D21" s="3">
        <v>85</v>
      </c>
      <c r="E21" t="str">
        <f>VLOOKUP(A21,HOP!A:L,12,0)</f>
        <v>85.00</v>
      </c>
      <c r="F21" t="str">
        <f>VLOOKUP(A21,HOP!A:C,3,0)</f>
        <v>2560169</v>
      </c>
      <c r="G21">
        <f t="shared" si="0"/>
        <v>0</v>
      </c>
      <c r="H21" t="str">
        <f t="shared" si="1"/>
        <v>，2560169</v>
      </c>
      <c r="I21" t="str">
        <f>VLOOKUP(A21,HOP!A:U,21,0)</f>
        <v>直连</v>
      </c>
    </row>
    <row r="22" ht="14.25" customHeight="1" spans="1:9">
      <c r="A22" s="6" t="s">
        <v>224</v>
      </c>
      <c r="B22" s="7" t="s">
        <v>106</v>
      </c>
      <c r="C22" s="7" t="s">
        <v>80</v>
      </c>
      <c r="D22" s="3">
        <v>97</v>
      </c>
      <c r="E22" t="str">
        <f>VLOOKUP(A22,HOP!A:L,12,0)</f>
        <v>97.00</v>
      </c>
      <c r="F22" t="str">
        <f>VLOOKUP(A22,HOP!A:C,3,0)</f>
        <v>2560514</v>
      </c>
      <c r="G22">
        <f t="shared" si="0"/>
        <v>0</v>
      </c>
      <c r="H22" t="str">
        <f t="shared" si="1"/>
        <v>，2560514</v>
      </c>
      <c r="I22" t="str">
        <f>VLOOKUP(A22,HOP!A:U,21,0)</f>
        <v>直连</v>
      </c>
    </row>
    <row r="23" ht="14.25" customHeight="1" spans="1:9">
      <c r="A23" s="6" t="s">
        <v>231</v>
      </c>
      <c r="B23" s="7" t="s">
        <v>106</v>
      </c>
      <c r="C23" s="7" t="s">
        <v>80</v>
      </c>
      <c r="D23" s="3">
        <v>107</v>
      </c>
      <c r="E23" t="str">
        <f>VLOOKUP(A23,HOP!A:L,12,0)</f>
        <v>107.00</v>
      </c>
      <c r="F23" t="str">
        <f>VLOOKUP(A23,HOP!A:C,3,0)</f>
        <v>2560027</v>
      </c>
      <c r="G23">
        <f t="shared" si="0"/>
        <v>0</v>
      </c>
      <c r="H23" t="str">
        <f t="shared" si="1"/>
        <v>，2560027</v>
      </c>
      <c r="I23" t="str">
        <f>VLOOKUP(A23,HOP!A:U,21,0)</f>
        <v>直连</v>
      </c>
    </row>
    <row r="24" ht="14.25" customHeight="1" spans="1:9">
      <c r="A24" s="6" t="s">
        <v>238</v>
      </c>
      <c r="B24" s="7" t="s">
        <v>106</v>
      </c>
      <c r="C24" s="7" t="s">
        <v>80</v>
      </c>
      <c r="D24" s="3">
        <v>136</v>
      </c>
      <c r="E24" t="str">
        <f>VLOOKUP(A24,HOP!A:L,12,0)</f>
        <v>136.00</v>
      </c>
      <c r="F24" t="str">
        <f>VLOOKUP(A24,HOP!A:C,3,0)</f>
        <v>2559842</v>
      </c>
      <c r="G24">
        <f t="shared" si="0"/>
        <v>0</v>
      </c>
      <c r="H24" t="str">
        <f t="shared" si="1"/>
        <v>，2559842</v>
      </c>
      <c r="I24" t="str">
        <f>VLOOKUP(A24,HOP!A:U,21,0)</f>
        <v>直连</v>
      </c>
    </row>
    <row r="25" ht="14.25" customHeight="1" spans="1:9">
      <c r="A25" s="6" t="s">
        <v>245</v>
      </c>
      <c r="B25" s="7" t="s">
        <v>106</v>
      </c>
      <c r="C25" s="7" t="s">
        <v>80</v>
      </c>
      <c r="D25" s="3">
        <v>72</v>
      </c>
      <c r="E25" t="str">
        <f>VLOOKUP(A25,HOP!A:L,12,0)</f>
        <v>72.00</v>
      </c>
      <c r="F25" t="str">
        <f>VLOOKUP(A25,HOP!A:C,3,0)</f>
        <v>2559928</v>
      </c>
      <c r="G25">
        <f t="shared" si="0"/>
        <v>0</v>
      </c>
      <c r="H25" t="str">
        <f t="shared" si="1"/>
        <v>，2559928</v>
      </c>
      <c r="I25" t="str">
        <f>VLOOKUP(A25,HOP!A:U,21,0)</f>
        <v>直连</v>
      </c>
    </row>
    <row r="26" ht="14.25" customHeight="1" spans="1:9">
      <c r="A26" s="6" t="s">
        <v>252</v>
      </c>
      <c r="B26" s="7" t="s">
        <v>106</v>
      </c>
      <c r="C26" s="7" t="s">
        <v>80</v>
      </c>
      <c r="D26" s="3">
        <v>118</v>
      </c>
      <c r="E26" t="str">
        <f>VLOOKUP(A26,HOP!A:L,12,0)</f>
        <v>118.00</v>
      </c>
      <c r="F26" t="str">
        <f>VLOOKUP(A26,HOP!A:C,3,0)</f>
        <v>2560051</v>
      </c>
      <c r="G26">
        <f t="shared" si="0"/>
        <v>0</v>
      </c>
      <c r="H26" t="str">
        <f t="shared" si="1"/>
        <v>，2560051</v>
      </c>
      <c r="I26" t="str">
        <f>VLOOKUP(A26,HOP!A:U,21,0)</f>
        <v>直连</v>
      </c>
    </row>
    <row r="27" ht="14.25" customHeight="1" spans="1:9">
      <c r="A27" s="6" t="s">
        <v>257</v>
      </c>
      <c r="B27" s="7" t="s">
        <v>106</v>
      </c>
      <c r="C27" s="7" t="s">
        <v>80</v>
      </c>
      <c r="D27" s="3">
        <v>137</v>
      </c>
      <c r="E27" t="str">
        <f>VLOOKUP(A27,HOP!A:L,12,0)</f>
        <v>137.00</v>
      </c>
      <c r="F27" t="str">
        <f>VLOOKUP(A27,HOP!A:C,3,0)</f>
        <v>2560690</v>
      </c>
      <c r="G27">
        <f t="shared" si="0"/>
        <v>0</v>
      </c>
      <c r="H27" t="str">
        <f t="shared" si="1"/>
        <v>，2560690</v>
      </c>
      <c r="I27" t="str">
        <f>VLOOKUP(A27,HOP!A:U,21,0)</f>
        <v>直连</v>
      </c>
    </row>
    <row r="28" ht="14.25" customHeight="1" spans="1:9">
      <c r="A28" s="6" t="s">
        <v>264</v>
      </c>
      <c r="B28" s="7" t="s">
        <v>106</v>
      </c>
      <c r="C28" s="7" t="s">
        <v>80</v>
      </c>
      <c r="D28" s="3">
        <v>79</v>
      </c>
      <c r="E28" t="str">
        <f>VLOOKUP(A28,HOP!A:L,12,0)</f>
        <v>79.00</v>
      </c>
      <c r="F28" t="str">
        <f>VLOOKUP(A28,HOP!A:C,3,0)</f>
        <v>2559682</v>
      </c>
      <c r="G28">
        <f t="shared" si="0"/>
        <v>0</v>
      </c>
      <c r="H28" t="str">
        <f t="shared" si="1"/>
        <v>，2559682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106</v>
      </c>
      <c r="C29" s="7" t="s">
        <v>80</v>
      </c>
      <c r="D29" s="3">
        <v>106</v>
      </c>
      <c r="E29" t="str">
        <f>VLOOKUP(A29,HOP!A:L,12,0)</f>
        <v>106.00</v>
      </c>
      <c r="F29" t="str">
        <f>VLOOKUP(A29,HOP!A:C,3,0)</f>
        <v>2560295</v>
      </c>
      <c r="G29">
        <f t="shared" si="0"/>
        <v>0</v>
      </c>
      <c r="H29" t="str">
        <f t="shared" si="1"/>
        <v>，2560295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106</v>
      </c>
      <c r="C30" s="7" t="s">
        <v>80</v>
      </c>
      <c r="D30" s="3">
        <v>104</v>
      </c>
      <c r="E30" t="str">
        <f>VLOOKUP(A30,HOP!A:L,12,0)</f>
        <v>104.00</v>
      </c>
      <c r="F30" t="str">
        <f>VLOOKUP(A30,HOP!A:C,3,0)</f>
        <v>2560371</v>
      </c>
      <c r="G30">
        <f t="shared" si="0"/>
        <v>0</v>
      </c>
      <c r="H30" t="str">
        <f t="shared" si="1"/>
        <v>，2560371</v>
      </c>
      <c r="I30" t="str">
        <f>VLOOKUP(A30,HOP!A:U,21,0)</f>
        <v>直连</v>
      </c>
    </row>
    <row r="31" ht="14.25" customHeight="1" spans="1:9">
      <c r="A31" s="6" t="s">
        <v>284</v>
      </c>
      <c r="B31" s="7" t="s">
        <v>106</v>
      </c>
      <c r="C31" s="7" t="s">
        <v>80</v>
      </c>
      <c r="D31" s="3">
        <v>111</v>
      </c>
      <c r="E31" t="str">
        <f>VLOOKUP(A31,HOP!A:L,12,0)</f>
        <v>111.00</v>
      </c>
      <c r="F31" t="str">
        <f>VLOOKUP(A31,HOP!A:C,3,0)</f>
        <v>2560365</v>
      </c>
      <c r="G31">
        <f t="shared" si="0"/>
        <v>0</v>
      </c>
      <c r="H31" t="str">
        <f t="shared" si="1"/>
        <v>，2560365</v>
      </c>
      <c r="I31" t="str">
        <f>VLOOKUP(A31,HOP!A:U,21,0)</f>
        <v>直连</v>
      </c>
    </row>
    <row r="32" ht="14.25" customHeight="1" spans="1:9">
      <c r="A32" s="6" t="s">
        <v>291</v>
      </c>
      <c r="B32" s="7" t="s">
        <v>106</v>
      </c>
      <c r="C32" s="7" t="s">
        <v>80</v>
      </c>
      <c r="D32" s="3">
        <v>79</v>
      </c>
      <c r="E32" t="str">
        <f>VLOOKUP(A32,HOP!A:L,12,0)</f>
        <v>79.00</v>
      </c>
      <c r="F32" t="str">
        <f>VLOOKUP(A32,HOP!A:C,3,0)</f>
        <v>2560640</v>
      </c>
      <c r="G32">
        <f t="shared" si="0"/>
        <v>0</v>
      </c>
      <c r="H32" t="str">
        <f t="shared" si="1"/>
        <v>，2560640</v>
      </c>
      <c r="I32" t="str">
        <f>VLOOKUP(A32,HOP!A:U,21,0)</f>
        <v>直连</v>
      </c>
    </row>
    <row r="33" ht="14.25" customHeight="1" spans="1:9">
      <c r="A33" s="6" t="s">
        <v>296</v>
      </c>
      <c r="B33" s="7" t="s">
        <v>106</v>
      </c>
      <c r="C33" s="7" t="s">
        <v>80</v>
      </c>
      <c r="D33" s="3">
        <v>188</v>
      </c>
      <c r="E33" t="str">
        <f>VLOOKUP(A33,HOP!A:L,12,0)</f>
        <v>188.00</v>
      </c>
      <c r="F33" t="str">
        <f>VLOOKUP(A33,HOP!A:C,3,0)</f>
        <v>2559865</v>
      </c>
      <c r="G33">
        <f t="shared" si="0"/>
        <v>0</v>
      </c>
      <c r="H33" t="str">
        <f t="shared" si="1"/>
        <v>，2559865</v>
      </c>
      <c r="I33" t="str">
        <f>VLOOKUP(A33,HOP!A:U,21,0)</f>
        <v>直连</v>
      </c>
    </row>
    <row r="34" ht="14.25" customHeight="1" spans="1:9">
      <c r="A34" s="6" t="s">
        <v>303</v>
      </c>
      <c r="B34" s="7" t="s">
        <v>106</v>
      </c>
      <c r="C34" s="7" t="s">
        <v>80</v>
      </c>
      <c r="D34" s="3">
        <v>107</v>
      </c>
      <c r="E34" t="str">
        <f>VLOOKUP(A34,HOP!A:L,12,0)</f>
        <v>107.00</v>
      </c>
      <c r="F34" t="str">
        <f>VLOOKUP(A34,HOP!A:C,3,0)</f>
        <v>2560025</v>
      </c>
      <c r="G34">
        <f t="shared" si="0"/>
        <v>0</v>
      </c>
      <c r="H34" t="str">
        <f t="shared" si="1"/>
        <v>，2560025</v>
      </c>
      <c r="I34" t="str">
        <f>VLOOKUP(A34,HOP!A:U,21,0)</f>
        <v>直连</v>
      </c>
    </row>
    <row r="35" ht="14.25" customHeight="1" spans="1:9">
      <c r="A35" s="6" t="s">
        <v>308</v>
      </c>
      <c r="B35" s="7" t="s">
        <v>106</v>
      </c>
      <c r="C35" s="7" t="s">
        <v>80</v>
      </c>
      <c r="D35" s="3">
        <v>129</v>
      </c>
      <c r="E35" t="str">
        <f>VLOOKUP(A35,HOP!A:L,12,0)</f>
        <v>129.00</v>
      </c>
      <c r="F35" t="str">
        <f>VLOOKUP(A35,HOP!A:C,3,0)</f>
        <v>2560019</v>
      </c>
      <c r="G35">
        <f t="shared" si="0"/>
        <v>0</v>
      </c>
      <c r="H35" t="str">
        <f t="shared" si="1"/>
        <v>，2560019</v>
      </c>
      <c r="I35" t="str">
        <f>VLOOKUP(A35,HOP!A:U,21,0)</f>
        <v>直连</v>
      </c>
    </row>
    <row r="36" ht="14.25" customHeight="1" spans="1:9">
      <c r="A36" s="6" t="s">
        <v>310</v>
      </c>
      <c r="B36" s="7" t="s">
        <v>106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2560204</v>
      </c>
      <c r="G36">
        <f t="shared" si="0"/>
        <v>0</v>
      </c>
      <c r="H36" t="str">
        <f t="shared" si="1"/>
        <v>，2560204</v>
      </c>
      <c r="I36" t="str">
        <f>VLOOKUP(A36,HOP!A:U,21,0)</f>
        <v>直连</v>
      </c>
    </row>
    <row r="37" ht="14.25" customHeight="1" spans="1:9">
      <c r="A37" s="6" t="s">
        <v>312</v>
      </c>
      <c r="B37" s="7" t="s">
        <v>106</v>
      </c>
      <c r="C37" s="7" t="s">
        <v>80</v>
      </c>
      <c r="D37" s="3">
        <v>294</v>
      </c>
      <c r="E37" t="str">
        <f>VLOOKUP(A37,HOP!A:L,12,0)</f>
        <v>294.00</v>
      </c>
      <c r="F37" t="str">
        <f>VLOOKUP(A37,HOP!A:C,3,0)</f>
        <v>2560267</v>
      </c>
      <c r="G37">
        <f t="shared" si="0"/>
        <v>0</v>
      </c>
      <c r="H37" t="str">
        <f t="shared" si="1"/>
        <v>，2560267</v>
      </c>
      <c r="I37" t="str">
        <f>VLOOKUP(A37,HOP!A:U,21,0)</f>
        <v>直连</v>
      </c>
    </row>
    <row r="38" ht="14.25" customHeight="1" spans="1:9">
      <c r="A38" s="6" t="s">
        <v>319</v>
      </c>
      <c r="B38" s="7" t="s">
        <v>106</v>
      </c>
      <c r="C38" s="7" t="s">
        <v>80</v>
      </c>
      <c r="D38" s="3">
        <v>103</v>
      </c>
      <c r="E38" t="str">
        <f>VLOOKUP(A38,HOP!A:L,12,0)</f>
        <v>103.00</v>
      </c>
      <c r="F38" t="str">
        <f>VLOOKUP(A38,HOP!A:C,3,0)</f>
        <v>2560484</v>
      </c>
      <c r="G38">
        <f t="shared" si="0"/>
        <v>0</v>
      </c>
      <c r="H38" t="str">
        <f t="shared" si="1"/>
        <v>，2560484</v>
      </c>
      <c r="I38" t="str">
        <f>VLOOKUP(A38,HOP!A:U,21,0)</f>
        <v>直连</v>
      </c>
    </row>
    <row r="39" ht="14.25" customHeight="1" spans="1:9">
      <c r="A39" s="6" t="s">
        <v>326</v>
      </c>
      <c r="B39" s="7" t="s">
        <v>106</v>
      </c>
      <c r="C39" s="7" t="s">
        <v>80</v>
      </c>
      <c r="D39" s="3">
        <v>139</v>
      </c>
      <c r="E39" t="str">
        <f>VLOOKUP(A39,HOP!A:L,12,0)</f>
        <v>139.00</v>
      </c>
      <c r="F39" t="str">
        <f>VLOOKUP(A39,HOP!A:C,3,0)</f>
        <v>2560120</v>
      </c>
      <c r="G39">
        <f t="shared" si="0"/>
        <v>0</v>
      </c>
      <c r="H39" t="str">
        <f t="shared" si="1"/>
        <v>，2560120</v>
      </c>
      <c r="I39" t="str">
        <f>VLOOKUP(A39,HOP!A:U,21,0)</f>
        <v>直连</v>
      </c>
    </row>
    <row r="40" ht="14.25" customHeight="1" spans="1:9">
      <c r="A40" s="6" t="s">
        <v>332</v>
      </c>
      <c r="B40" s="7" t="s">
        <v>106</v>
      </c>
      <c r="C40" s="7" t="s">
        <v>80</v>
      </c>
      <c r="D40" s="3">
        <v>179</v>
      </c>
      <c r="E40" t="str">
        <f>VLOOKUP(A40,HOP!A:L,12,0)</f>
        <v>179.00</v>
      </c>
      <c r="F40" t="str">
        <f>VLOOKUP(A40,HOP!A:C,3,0)</f>
        <v>2560063</v>
      </c>
      <c r="G40">
        <f t="shared" si="0"/>
        <v>0</v>
      </c>
      <c r="H40" t="str">
        <f t="shared" si="1"/>
        <v>，2560063</v>
      </c>
      <c r="I40" t="str">
        <f>VLOOKUP(A40,HOP!A:U,21,0)</f>
        <v>直连</v>
      </c>
    </row>
    <row r="41" ht="14.25" customHeight="1" spans="1:9">
      <c r="A41" s="6" t="s">
        <v>338</v>
      </c>
      <c r="B41" s="7" t="s">
        <v>106</v>
      </c>
      <c r="C41" s="7" t="s">
        <v>80</v>
      </c>
      <c r="D41" s="3">
        <v>71</v>
      </c>
      <c r="E41" t="str">
        <f>VLOOKUP(A41,HOP!A:L,12,0)</f>
        <v>71.00</v>
      </c>
      <c r="F41" t="str">
        <f>VLOOKUP(A41,HOP!A:C,3,0)</f>
        <v>2560283</v>
      </c>
      <c r="G41">
        <f t="shared" si="0"/>
        <v>0</v>
      </c>
      <c r="H41" t="str">
        <f t="shared" si="1"/>
        <v>，2560283</v>
      </c>
      <c r="I41" t="str">
        <f>VLOOKUP(A41,HOP!A:U,21,0)</f>
        <v>直连</v>
      </c>
    </row>
    <row r="42" ht="14.25" customHeight="1" spans="1:9">
      <c r="A42" s="6" t="s">
        <v>343</v>
      </c>
      <c r="B42" s="7" t="s">
        <v>106</v>
      </c>
      <c r="C42" s="7" t="s">
        <v>80</v>
      </c>
      <c r="D42" s="3">
        <v>351</v>
      </c>
      <c r="E42" t="str">
        <f>VLOOKUP(A42,HOP!A:L,12,0)</f>
        <v>351.00</v>
      </c>
      <c r="F42" t="str">
        <f>VLOOKUP(A42,HOP!A:C,3,0)</f>
        <v>2560666</v>
      </c>
      <c r="G42">
        <f t="shared" si="0"/>
        <v>0</v>
      </c>
      <c r="H42" t="str">
        <f t="shared" si="1"/>
        <v>，2560666</v>
      </c>
      <c r="I42" t="str">
        <f>VLOOKUP(A42,HOP!A:U,21,0)</f>
        <v>直连</v>
      </c>
    </row>
    <row r="43" ht="14.25" customHeight="1" spans="1:9">
      <c r="A43" s="6" t="s">
        <v>350</v>
      </c>
      <c r="B43" s="7" t="s">
        <v>106</v>
      </c>
      <c r="C43" s="7" t="s">
        <v>80</v>
      </c>
      <c r="D43" s="3">
        <v>378</v>
      </c>
      <c r="E43" t="str">
        <f>VLOOKUP(A43,HOP!A:L,12,0)</f>
        <v>378.00</v>
      </c>
      <c r="F43" t="str">
        <f>VLOOKUP(A43,HOP!A:C,3,0)</f>
        <v>2559908</v>
      </c>
      <c r="G43">
        <f t="shared" si="0"/>
        <v>0</v>
      </c>
      <c r="H43" t="str">
        <f t="shared" si="1"/>
        <v>，2559908</v>
      </c>
      <c r="I43" t="str">
        <f>VLOOKUP(A43,HOP!A:U,21,0)</f>
        <v>直连</v>
      </c>
    </row>
    <row r="44" ht="14.25" customHeight="1" spans="1:9">
      <c r="A44" s="6" t="s">
        <v>358</v>
      </c>
      <c r="B44" s="7" t="s">
        <v>106</v>
      </c>
      <c r="C44" s="7" t="s">
        <v>80</v>
      </c>
      <c r="D44" s="3">
        <v>234</v>
      </c>
      <c r="E44" t="str">
        <f>VLOOKUP(A44,HOP!A:L,12,0)</f>
        <v>234.00</v>
      </c>
      <c r="F44" t="str">
        <f>VLOOKUP(A44,HOP!A:C,3,0)</f>
        <v>2560634</v>
      </c>
      <c r="G44">
        <f t="shared" si="0"/>
        <v>0</v>
      </c>
      <c r="H44" t="str">
        <f t="shared" si="1"/>
        <v>，2560634</v>
      </c>
      <c r="I44" t="str">
        <f>VLOOKUP(A44,HOP!A:U,21,0)</f>
        <v>直连</v>
      </c>
    </row>
    <row r="45" ht="14.25" customHeight="1" spans="1:9">
      <c r="A45" s="6" t="s">
        <v>366</v>
      </c>
      <c r="B45" s="7" t="s">
        <v>106</v>
      </c>
      <c r="C45" s="7" t="s">
        <v>80</v>
      </c>
      <c r="D45" s="3">
        <v>88</v>
      </c>
      <c r="E45" t="str">
        <f>VLOOKUP(A45,HOP!A:L,12,0)</f>
        <v>88.00</v>
      </c>
      <c r="F45" t="str">
        <f>VLOOKUP(A45,HOP!A:C,3,0)</f>
        <v>2560129</v>
      </c>
      <c r="G45">
        <f t="shared" si="0"/>
        <v>0</v>
      </c>
      <c r="H45" t="str">
        <f t="shared" si="1"/>
        <v>，2560129</v>
      </c>
      <c r="I45" t="str">
        <f>VLOOKUP(A45,HOP!A:U,21,0)</f>
        <v>直连</v>
      </c>
    </row>
    <row r="46" ht="14.25" customHeight="1" spans="1:9">
      <c r="A46" s="6" t="s">
        <v>371</v>
      </c>
      <c r="B46" s="7" t="s">
        <v>106</v>
      </c>
      <c r="C46" s="7" t="s">
        <v>80</v>
      </c>
      <c r="D46" s="3">
        <v>112</v>
      </c>
      <c r="E46" t="str">
        <f>VLOOKUP(A46,HOP!A:L,12,0)</f>
        <v>112.00</v>
      </c>
      <c r="F46" t="str">
        <f>VLOOKUP(A46,HOP!A:C,3,0)</f>
        <v>2560052</v>
      </c>
      <c r="G46">
        <f t="shared" si="0"/>
        <v>0</v>
      </c>
      <c r="H46" t="str">
        <f t="shared" si="1"/>
        <v>，2560052</v>
      </c>
      <c r="I46" t="str">
        <f>VLOOKUP(A46,HOP!A:U,21,0)</f>
        <v>直连</v>
      </c>
    </row>
    <row r="47" ht="14.25" customHeight="1" spans="1:9">
      <c r="A47" s="6" t="s">
        <v>376</v>
      </c>
      <c r="B47" s="7" t="s">
        <v>106</v>
      </c>
      <c r="C47" s="7" t="s">
        <v>80</v>
      </c>
      <c r="D47" s="3">
        <v>133</v>
      </c>
      <c r="E47" t="str">
        <f>VLOOKUP(A47,HOP!A:L,12,0)</f>
        <v>133.00</v>
      </c>
      <c r="F47" t="str">
        <f>VLOOKUP(A47,HOP!A:C,3,0)</f>
        <v>2559957</v>
      </c>
      <c r="G47">
        <f t="shared" si="0"/>
        <v>0</v>
      </c>
      <c r="H47" t="str">
        <f t="shared" si="1"/>
        <v>，2559957</v>
      </c>
      <c r="I47" t="str">
        <f>VLOOKUP(A47,HOP!A:U,21,0)</f>
        <v>直连</v>
      </c>
    </row>
    <row r="48" ht="14.25" customHeight="1" spans="1:9">
      <c r="A48" s="6" t="s">
        <v>381</v>
      </c>
      <c r="B48" s="7" t="s">
        <v>106</v>
      </c>
      <c r="C48" s="7" t="s">
        <v>80</v>
      </c>
      <c r="D48" s="3">
        <v>115</v>
      </c>
      <c r="E48" t="str">
        <f>VLOOKUP(A48,HOP!A:L,12,0)</f>
        <v>115.00</v>
      </c>
      <c r="F48" t="str">
        <f>VLOOKUP(A48,HOP!A:C,3,0)</f>
        <v>2560290</v>
      </c>
      <c r="G48">
        <f t="shared" si="0"/>
        <v>0</v>
      </c>
      <c r="H48" t="str">
        <f t="shared" si="1"/>
        <v>，2560290</v>
      </c>
      <c r="I48" t="str">
        <f>VLOOKUP(A48,HOP!A:U,21,0)</f>
        <v>直连</v>
      </c>
    </row>
    <row r="50" spans="4:4">
      <c r="D50" s="3">
        <f>SUM(D2:D49)</f>
        <v>7103</v>
      </c>
    </row>
    <row r="51" ht="14.25" spans="4:4">
      <c r="D51" s="8" t="s">
        <v>22</v>
      </c>
    </row>
    <row r="54" spans="1:1">
      <c r="A54" t="s">
        <v>398</v>
      </c>
    </row>
    <row r="55" spans="1:1">
      <c r="A55" s="5" t="s">
        <v>399</v>
      </c>
    </row>
  </sheetData>
  <autoFilter ref="A1:I4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400</v>
      </c>
      <c r="B1" s="2" t="s">
        <v>401</v>
      </c>
      <c r="C1" s="2" t="s">
        <v>402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403</v>
      </c>
      <c r="I1" s="2" t="s">
        <v>404</v>
      </c>
      <c r="J1" s="2" t="s">
        <v>405</v>
      </c>
      <c r="K1" s="2" t="s">
        <v>406</v>
      </c>
      <c r="L1" s="2" t="s">
        <v>407</v>
      </c>
      <c r="M1" s="2" t="s">
        <v>408</v>
      </c>
      <c r="N1" s="2" t="s">
        <v>409</v>
      </c>
      <c r="O1" s="2" t="s">
        <v>410</v>
      </c>
      <c r="P1" s="2" t="s">
        <v>411</v>
      </c>
      <c r="Q1" s="2" t="s">
        <v>412</v>
      </c>
      <c r="R1" s="2" t="s">
        <v>413</v>
      </c>
      <c r="S1" s="2" t="s">
        <v>414</v>
      </c>
      <c r="T1" s="2" t="s">
        <v>415</v>
      </c>
      <c r="U1" s="2" t="s">
        <v>416</v>
      </c>
    </row>
    <row r="2" s="1" customFormat="1" spans="1:21">
      <c r="A2" s="1" t="s">
        <v>257</v>
      </c>
      <c r="B2" s="1" t="s">
        <v>106</v>
      </c>
      <c r="C2" s="1" t="s">
        <v>417</v>
      </c>
      <c r="D2" s="1" t="s">
        <v>259</v>
      </c>
      <c r="E2" s="1" t="s">
        <v>260</v>
      </c>
      <c r="F2" s="1" t="s">
        <v>106</v>
      </c>
      <c r="G2" s="1" t="s">
        <v>80</v>
      </c>
      <c r="H2" s="1" t="s">
        <v>418</v>
      </c>
      <c r="I2" s="1" t="s">
        <v>419</v>
      </c>
      <c r="J2" s="1" t="s">
        <v>420</v>
      </c>
      <c r="K2" s="1" t="s">
        <v>419</v>
      </c>
      <c r="L2" s="1" t="s">
        <v>419</v>
      </c>
      <c r="M2" s="1" t="s">
        <v>421</v>
      </c>
      <c r="N2" s="1" t="s">
        <v>421</v>
      </c>
      <c r="O2" s="1" t="s">
        <v>422</v>
      </c>
      <c r="P2" s="1" t="s">
        <v>423</v>
      </c>
      <c r="Q2" s="1" t="s">
        <v>424</v>
      </c>
      <c r="R2" s="1" t="s">
        <v>425</v>
      </c>
      <c r="S2" s="1" t="s">
        <v>72</v>
      </c>
      <c r="T2" s="1" t="s">
        <v>34</v>
      </c>
      <c r="U2" s="1" t="s">
        <v>426</v>
      </c>
    </row>
    <row r="3" s="1" customFormat="1" spans="1:21">
      <c r="A3" s="1" t="s">
        <v>343</v>
      </c>
      <c r="B3" s="1" t="s">
        <v>106</v>
      </c>
      <c r="C3" s="1" t="s">
        <v>427</v>
      </c>
      <c r="D3" s="1" t="s">
        <v>345</v>
      </c>
      <c r="E3" s="1" t="s">
        <v>428</v>
      </c>
      <c r="F3" s="1" t="s">
        <v>106</v>
      </c>
      <c r="G3" s="1" t="s">
        <v>80</v>
      </c>
      <c r="H3" s="1" t="s">
        <v>418</v>
      </c>
      <c r="I3" s="1" t="s">
        <v>429</v>
      </c>
      <c r="J3" s="1" t="s">
        <v>420</v>
      </c>
      <c r="K3" s="1" t="s">
        <v>429</v>
      </c>
      <c r="L3" s="1" t="s">
        <v>429</v>
      </c>
      <c r="M3" s="1" t="s">
        <v>421</v>
      </c>
      <c r="N3" s="1" t="s">
        <v>421</v>
      </c>
      <c r="O3" s="1" t="s">
        <v>422</v>
      </c>
      <c r="P3" s="1" t="s">
        <v>423</v>
      </c>
      <c r="Q3" s="1" t="s">
        <v>424</v>
      </c>
      <c r="R3" s="1" t="s">
        <v>430</v>
      </c>
      <c r="S3" s="1" t="s">
        <v>72</v>
      </c>
      <c r="T3" s="1" t="s">
        <v>34</v>
      </c>
      <c r="U3" s="1" t="s">
        <v>426</v>
      </c>
    </row>
    <row r="4" s="1" customFormat="1" spans="1:21">
      <c r="A4" s="1" t="s">
        <v>291</v>
      </c>
      <c r="B4" s="1" t="s">
        <v>106</v>
      </c>
      <c r="C4" s="1" t="s">
        <v>431</v>
      </c>
      <c r="D4" s="1" t="s">
        <v>432</v>
      </c>
      <c r="E4" s="1" t="s">
        <v>294</v>
      </c>
      <c r="F4" s="1" t="s">
        <v>106</v>
      </c>
      <c r="G4" s="1" t="s">
        <v>80</v>
      </c>
      <c r="H4" s="1" t="s">
        <v>418</v>
      </c>
      <c r="I4" s="1" t="s">
        <v>433</v>
      </c>
      <c r="J4" s="1" t="s">
        <v>420</v>
      </c>
      <c r="K4" s="1" t="s">
        <v>433</v>
      </c>
      <c r="L4" s="1" t="s">
        <v>433</v>
      </c>
      <c r="M4" s="1" t="s">
        <v>421</v>
      </c>
      <c r="N4" s="1" t="s">
        <v>421</v>
      </c>
      <c r="O4" s="1" t="s">
        <v>422</v>
      </c>
      <c r="P4" s="1" t="s">
        <v>423</v>
      </c>
      <c r="Q4" s="1" t="s">
        <v>424</v>
      </c>
      <c r="R4" s="1" t="s">
        <v>434</v>
      </c>
      <c r="S4" s="1" t="s">
        <v>72</v>
      </c>
      <c r="T4" s="1" t="s">
        <v>34</v>
      </c>
      <c r="U4" s="1" t="s">
        <v>426</v>
      </c>
    </row>
    <row r="5" s="1" customFormat="1" spans="1:21">
      <c r="A5" s="1" t="s">
        <v>358</v>
      </c>
      <c r="B5" s="1" t="s">
        <v>106</v>
      </c>
      <c r="C5" s="1" t="s">
        <v>435</v>
      </c>
      <c r="D5" s="1" t="s">
        <v>436</v>
      </c>
      <c r="E5" s="1" t="s">
        <v>361</v>
      </c>
      <c r="F5" s="1" t="s">
        <v>106</v>
      </c>
      <c r="G5" s="1" t="s">
        <v>80</v>
      </c>
      <c r="H5" s="1" t="s">
        <v>418</v>
      </c>
      <c r="I5" s="1" t="s">
        <v>437</v>
      </c>
      <c r="J5" s="1" t="s">
        <v>420</v>
      </c>
      <c r="K5" s="1" t="s">
        <v>437</v>
      </c>
      <c r="L5" s="1" t="s">
        <v>437</v>
      </c>
      <c r="M5" s="1" t="s">
        <v>421</v>
      </c>
      <c r="N5" s="1" t="s">
        <v>421</v>
      </c>
      <c r="O5" s="1" t="s">
        <v>422</v>
      </c>
      <c r="P5" s="1" t="s">
        <v>423</v>
      </c>
      <c r="Q5" s="1" t="s">
        <v>424</v>
      </c>
      <c r="R5" s="1" t="s">
        <v>438</v>
      </c>
      <c r="S5" s="1" t="s">
        <v>72</v>
      </c>
      <c r="T5" s="1" t="s">
        <v>34</v>
      </c>
      <c r="U5" s="1" t="s">
        <v>426</v>
      </c>
    </row>
    <row r="6" s="1" customFormat="1" spans="1:21">
      <c r="A6" s="1" t="s">
        <v>202</v>
      </c>
      <c r="B6" s="1" t="s">
        <v>106</v>
      </c>
      <c r="C6" s="1" t="s">
        <v>439</v>
      </c>
      <c r="D6" s="1" t="s">
        <v>167</v>
      </c>
      <c r="E6" s="1" t="s">
        <v>203</v>
      </c>
      <c r="F6" s="1" t="s">
        <v>106</v>
      </c>
      <c r="G6" s="1" t="s">
        <v>80</v>
      </c>
      <c r="H6" s="1" t="s">
        <v>418</v>
      </c>
      <c r="I6" s="1" t="s">
        <v>440</v>
      </c>
      <c r="J6" s="1" t="s">
        <v>420</v>
      </c>
      <c r="K6" s="1" t="s">
        <v>440</v>
      </c>
      <c r="L6" s="1" t="s">
        <v>440</v>
      </c>
      <c r="M6" s="1" t="s">
        <v>421</v>
      </c>
      <c r="N6" s="1" t="s">
        <v>421</v>
      </c>
      <c r="O6" s="1" t="s">
        <v>422</v>
      </c>
      <c r="P6" s="1" t="s">
        <v>423</v>
      </c>
      <c r="Q6" s="1" t="s">
        <v>424</v>
      </c>
      <c r="R6" s="1" t="s">
        <v>441</v>
      </c>
      <c r="S6" s="1" t="s">
        <v>72</v>
      </c>
      <c r="T6" s="1" t="s">
        <v>34</v>
      </c>
      <c r="U6" s="1" t="s">
        <v>426</v>
      </c>
    </row>
    <row r="7" s="1" customFormat="1" spans="1:21">
      <c r="A7" s="1" t="s">
        <v>119</v>
      </c>
      <c r="B7" s="1" t="s">
        <v>106</v>
      </c>
      <c r="C7" s="1" t="s">
        <v>442</v>
      </c>
      <c r="D7" s="1" t="s">
        <v>443</v>
      </c>
      <c r="E7" s="1" t="s">
        <v>122</v>
      </c>
      <c r="F7" s="1" t="s">
        <v>106</v>
      </c>
      <c r="G7" s="1" t="s">
        <v>80</v>
      </c>
      <c r="H7" s="1" t="s">
        <v>418</v>
      </c>
      <c r="I7" s="1" t="s">
        <v>444</v>
      </c>
      <c r="J7" s="1" t="s">
        <v>420</v>
      </c>
      <c r="K7" s="1" t="s">
        <v>444</v>
      </c>
      <c r="L7" s="1" t="s">
        <v>444</v>
      </c>
      <c r="M7" s="1" t="s">
        <v>421</v>
      </c>
      <c r="N7" s="1" t="s">
        <v>421</v>
      </c>
      <c r="O7" s="1" t="s">
        <v>422</v>
      </c>
      <c r="P7" s="1" t="s">
        <v>423</v>
      </c>
      <c r="Q7" s="1" t="s">
        <v>424</v>
      </c>
      <c r="R7" s="1" t="s">
        <v>445</v>
      </c>
      <c r="S7" s="1" t="s">
        <v>72</v>
      </c>
      <c r="T7" s="1" t="s">
        <v>34</v>
      </c>
      <c r="U7" s="1" t="s">
        <v>426</v>
      </c>
    </row>
    <row r="8" s="1" customFormat="1" spans="1:21">
      <c r="A8" s="1" t="s">
        <v>111</v>
      </c>
      <c r="B8" s="1" t="s">
        <v>106</v>
      </c>
      <c r="C8" s="1" t="s">
        <v>446</v>
      </c>
      <c r="D8" s="1" t="s">
        <v>113</v>
      </c>
      <c r="E8" s="1" t="s">
        <v>114</v>
      </c>
      <c r="F8" s="1" t="s">
        <v>106</v>
      </c>
      <c r="G8" s="1" t="s">
        <v>80</v>
      </c>
      <c r="H8" s="1" t="s">
        <v>418</v>
      </c>
      <c r="I8" s="1" t="s">
        <v>447</v>
      </c>
      <c r="J8" s="1" t="s">
        <v>420</v>
      </c>
      <c r="K8" s="1" t="s">
        <v>447</v>
      </c>
      <c r="L8" s="1" t="s">
        <v>447</v>
      </c>
      <c r="M8" s="1" t="s">
        <v>421</v>
      </c>
      <c r="N8" s="1" t="s">
        <v>421</v>
      </c>
      <c r="O8" s="1" t="s">
        <v>422</v>
      </c>
      <c r="P8" s="1" t="s">
        <v>423</v>
      </c>
      <c r="Q8" s="1" t="s">
        <v>424</v>
      </c>
      <c r="R8" s="1" t="s">
        <v>448</v>
      </c>
      <c r="S8" s="1" t="s">
        <v>72</v>
      </c>
      <c r="T8" s="1" t="s">
        <v>34</v>
      </c>
      <c r="U8" s="1" t="s">
        <v>426</v>
      </c>
    </row>
    <row r="9" s="1" customFormat="1" spans="1:21">
      <c r="A9" s="1" t="s">
        <v>165</v>
      </c>
      <c r="B9" s="1" t="s">
        <v>106</v>
      </c>
      <c r="C9" s="1" t="s">
        <v>449</v>
      </c>
      <c r="D9" s="1" t="s">
        <v>167</v>
      </c>
      <c r="E9" s="1" t="s">
        <v>168</v>
      </c>
      <c r="F9" s="1" t="s">
        <v>106</v>
      </c>
      <c r="G9" s="1" t="s">
        <v>80</v>
      </c>
      <c r="H9" s="1" t="s">
        <v>418</v>
      </c>
      <c r="I9" s="1" t="s">
        <v>440</v>
      </c>
      <c r="J9" s="1" t="s">
        <v>420</v>
      </c>
      <c r="K9" s="1" t="s">
        <v>440</v>
      </c>
      <c r="L9" s="1" t="s">
        <v>440</v>
      </c>
      <c r="M9" s="1" t="s">
        <v>421</v>
      </c>
      <c r="N9" s="1" t="s">
        <v>421</v>
      </c>
      <c r="O9" s="1" t="s">
        <v>422</v>
      </c>
      <c r="P9" s="1" t="s">
        <v>423</v>
      </c>
      <c r="Q9" s="1" t="s">
        <v>424</v>
      </c>
      <c r="R9" s="1" t="s">
        <v>450</v>
      </c>
      <c r="S9" s="1" t="s">
        <v>72</v>
      </c>
      <c r="T9" s="1" t="s">
        <v>34</v>
      </c>
      <c r="U9" s="1" t="s">
        <v>426</v>
      </c>
    </row>
    <row r="10" s="1" customFormat="1" spans="1:21">
      <c r="A10" s="1" t="s">
        <v>224</v>
      </c>
      <c r="B10" s="1" t="s">
        <v>106</v>
      </c>
      <c r="C10" s="1" t="s">
        <v>451</v>
      </c>
      <c r="D10" s="1" t="s">
        <v>452</v>
      </c>
      <c r="E10" s="1" t="s">
        <v>227</v>
      </c>
      <c r="F10" s="1" t="s">
        <v>106</v>
      </c>
      <c r="G10" s="1" t="s">
        <v>80</v>
      </c>
      <c r="H10" s="1" t="s">
        <v>418</v>
      </c>
      <c r="I10" s="1" t="s">
        <v>453</v>
      </c>
      <c r="J10" s="1" t="s">
        <v>420</v>
      </c>
      <c r="K10" s="1" t="s">
        <v>453</v>
      </c>
      <c r="L10" s="1" t="s">
        <v>453</v>
      </c>
      <c r="M10" s="1" t="s">
        <v>421</v>
      </c>
      <c r="N10" s="1" t="s">
        <v>421</v>
      </c>
      <c r="O10" s="1" t="s">
        <v>422</v>
      </c>
      <c r="P10" s="1" t="s">
        <v>423</v>
      </c>
      <c r="Q10" s="1" t="s">
        <v>424</v>
      </c>
      <c r="R10" s="1" t="s">
        <v>454</v>
      </c>
      <c r="S10" s="1" t="s">
        <v>72</v>
      </c>
      <c r="T10" s="1" t="s">
        <v>34</v>
      </c>
      <c r="U10" s="1" t="s">
        <v>426</v>
      </c>
    </row>
    <row r="11" s="1" customFormat="1" spans="1:21">
      <c r="A11" s="1" t="s">
        <v>135</v>
      </c>
      <c r="B11" s="1" t="s">
        <v>106</v>
      </c>
      <c r="C11" s="1" t="s">
        <v>455</v>
      </c>
      <c r="D11" s="1" t="s">
        <v>137</v>
      </c>
      <c r="E11" s="1" t="s">
        <v>138</v>
      </c>
      <c r="F11" s="1" t="s">
        <v>106</v>
      </c>
      <c r="G11" s="1" t="s">
        <v>80</v>
      </c>
      <c r="H11" s="1" t="s">
        <v>418</v>
      </c>
      <c r="I11" s="1" t="s">
        <v>456</v>
      </c>
      <c r="J11" s="1" t="s">
        <v>420</v>
      </c>
      <c r="K11" s="1" t="s">
        <v>456</v>
      </c>
      <c r="L11" s="1" t="s">
        <v>456</v>
      </c>
      <c r="M11" s="1" t="s">
        <v>421</v>
      </c>
      <c r="N11" s="1" t="s">
        <v>421</v>
      </c>
      <c r="O11" s="1" t="s">
        <v>422</v>
      </c>
      <c r="P11" s="1" t="s">
        <v>423</v>
      </c>
      <c r="Q11" s="1" t="s">
        <v>424</v>
      </c>
      <c r="R11" s="1" t="s">
        <v>457</v>
      </c>
      <c r="S11" s="1" t="s">
        <v>72</v>
      </c>
      <c r="T11" s="1" t="s">
        <v>34</v>
      </c>
      <c r="U11" s="1" t="s">
        <v>426</v>
      </c>
    </row>
    <row r="12" s="1" customFormat="1" spans="1:21">
      <c r="A12" s="1" t="s">
        <v>319</v>
      </c>
      <c r="B12" s="1" t="s">
        <v>106</v>
      </c>
      <c r="C12" s="1" t="s">
        <v>458</v>
      </c>
      <c r="D12" s="1" t="s">
        <v>321</v>
      </c>
      <c r="E12" s="1" t="s">
        <v>322</v>
      </c>
      <c r="F12" s="1" t="s">
        <v>106</v>
      </c>
      <c r="G12" s="1" t="s">
        <v>80</v>
      </c>
      <c r="H12" s="1" t="s">
        <v>418</v>
      </c>
      <c r="I12" s="1" t="s">
        <v>459</v>
      </c>
      <c r="J12" s="1" t="s">
        <v>420</v>
      </c>
      <c r="K12" s="1" t="s">
        <v>459</v>
      </c>
      <c r="L12" s="1" t="s">
        <v>459</v>
      </c>
      <c r="M12" s="1" t="s">
        <v>421</v>
      </c>
      <c r="N12" s="1" t="s">
        <v>421</v>
      </c>
      <c r="O12" s="1" t="s">
        <v>422</v>
      </c>
      <c r="P12" s="1" t="s">
        <v>423</v>
      </c>
      <c r="Q12" s="1" t="s">
        <v>424</v>
      </c>
      <c r="R12" s="1" t="s">
        <v>460</v>
      </c>
      <c r="S12" s="1" t="s">
        <v>72</v>
      </c>
      <c r="T12" s="1" t="s">
        <v>34</v>
      </c>
      <c r="U12" s="1" t="s">
        <v>426</v>
      </c>
    </row>
    <row r="13" s="1" customFormat="1" spans="1:21">
      <c r="A13" s="1" t="s">
        <v>187</v>
      </c>
      <c r="B13" s="1" t="s">
        <v>106</v>
      </c>
      <c r="C13" s="1" t="s">
        <v>461</v>
      </c>
      <c r="D13" s="1" t="s">
        <v>189</v>
      </c>
      <c r="E13" s="1" t="s">
        <v>190</v>
      </c>
      <c r="F13" s="1" t="s">
        <v>106</v>
      </c>
      <c r="G13" s="1" t="s">
        <v>80</v>
      </c>
      <c r="H13" s="1" t="s">
        <v>418</v>
      </c>
      <c r="I13" s="1" t="s">
        <v>462</v>
      </c>
      <c r="J13" s="1" t="s">
        <v>420</v>
      </c>
      <c r="K13" s="1" t="s">
        <v>462</v>
      </c>
      <c r="L13" s="1" t="s">
        <v>462</v>
      </c>
      <c r="M13" s="1" t="s">
        <v>421</v>
      </c>
      <c r="N13" s="1" t="s">
        <v>421</v>
      </c>
      <c r="O13" s="1" t="s">
        <v>422</v>
      </c>
      <c r="P13" s="1" t="s">
        <v>423</v>
      </c>
      <c r="Q13" s="1" t="s">
        <v>424</v>
      </c>
      <c r="R13" s="1" t="s">
        <v>463</v>
      </c>
      <c r="S13" s="1" t="s">
        <v>72</v>
      </c>
      <c r="T13" s="1" t="s">
        <v>34</v>
      </c>
      <c r="U13" s="1" t="s">
        <v>426</v>
      </c>
    </row>
    <row r="14" s="1" customFormat="1" spans="1:21">
      <c r="A14" s="1" t="s">
        <v>464</v>
      </c>
      <c r="B14" s="1" t="s">
        <v>106</v>
      </c>
      <c r="C14" s="1" t="s">
        <v>465</v>
      </c>
      <c r="D14" s="1" t="s">
        <v>466</v>
      </c>
      <c r="E14" s="1" t="s">
        <v>467</v>
      </c>
      <c r="F14" s="1" t="s">
        <v>106</v>
      </c>
      <c r="G14" s="1" t="s">
        <v>80</v>
      </c>
      <c r="H14" s="1" t="s">
        <v>418</v>
      </c>
      <c r="I14" s="1" t="s">
        <v>468</v>
      </c>
      <c r="J14" s="1" t="s">
        <v>420</v>
      </c>
      <c r="K14" s="1" t="s">
        <v>468</v>
      </c>
      <c r="L14" s="1" t="s">
        <v>422</v>
      </c>
      <c r="M14" s="1" t="s">
        <v>469</v>
      </c>
      <c r="N14" s="1" t="s">
        <v>469</v>
      </c>
      <c r="O14" s="1" t="s">
        <v>422</v>
      </c>
      <c r="P14" s="1" t="s">
        <v>423</v>
      </c>
      <c r="Q14" s="1" t="s">
        <v>424</v>
      </c>
      <c r="R14" s="1" t="s">
        <v>470</v>
      </c>
      <c r="S14" s="1" t="s">
        <v>72</v>
      </c>
      <c r="T14" s="1" t="s">
        <v>34</v>
      </c>
      <c r="U14" s="1" t="s">
        <v>426</v>
      </c>
    </row>
    <row r="15" s="1" customFormat="1" spans="1:21">
      <c r="A15" s="1" t="s">
        <v>277</v>
      </c>
      <c r="B15" s="1" t="s">
        <v>106</v>
      </c>
      <c r="C15" s="1" t="s">
        <v>471</v>
      </c>
      <c r="D15" s="1" t="s">
        <v>279</v>
      </c>
      <c r="E15" s="1" t="s">
        <v>280</v>
      </c>
      <c r="F15" s="1" t="s">
        <v>106</v>
      </c>
      <c r="G15" s="1" t="s">
        <v>80</v>
      </c>
      <c r="H15" s="1" t="s">
        <v>418</v>
      </c>
      <c r="I15" s="1" t="s">
        <v>472</v>
      </c>
      <c r="J15" s="1" t="s">
        <v>420</v>
      </c>
      <c r="K15" s="1" t="s">
        <v>472</v>
      </c>
      <c r="L15" s="1" t="s">
        <v>472</v>
      </c>
      <c r="M15" s="1" t="s">
        <v>421</v>
      </c>
      <c r="N15" s="1" t="s">
        <v>421</v>
      </c>
      <c r="O15" s="1" t="s">
        <v>422</v>
      </c>
      <c r="P15" s="1" t="s">
        <v>423</v>
      </c>
      <c r="Q15" s="1" t="s">
        <v>424</v>
      </c>
      <c r="R15" s="1" t="s">
        <v>473</v>
      </c>
      <c r="S15" s="1" t="s">
        <v>72</v>
      </c>
      <c r="T15" s="1" t="s">
        <v>34</v>
      </c>
      <c r="U15" s="1" t="s">
        <v>426</v>
      </c>
    </row>
    <row r="16" s="1" customFormat="1" spans="1:21">
      <c r="A16" s="1" t="s">
        <v>284</v>
      </c>
      <c r="B16" s="1" t="s">
        <v>106</v>
      </c>
      <c r="C16" s="1" t="s">
        <v>474</v>
      </c>
      <c r="D16" s="1" t="s">
        <v>286</v>
      </c>
      <c r="E16" s="1" t="s">
        <v>287</v>
      </c>
      <c r="F16" s="1" t="s">
        <v>106</v>
      </c>
      <c r="G16" s="1" t="s">
        <v>80</v>
      </c>
      <c r="H16" s="1" t="s">
        <v>418</v>
      </c>
      <c r="I16" s="1" t="s">
        <v>475</v>
      </c>
      <c r="J16" s="1" t="s">
        <v>420</v>
      </c>
      <c r="K16" s="1" t="s">
        <v>475</v>
      </c>
      <c r="L16" s="1" t="s">
        <v>475</v>
      </c>
      <c r="M16" s="1" t="s">
        <v>421</v>
      </c>
      <c r="N16" s="1" t="s">
        <v>421</v>
      </c>
      <c r="O16" s="1" t="s">
        <v>422</v>
      </c>
      <c r="P16" s="1" t="s">
        <v>423</v>
      </c>
      <c r="Q16" s="1" t="s">
        <v>424</v>
      </c>
      <c r="R16" s="1" t="s">
        <v>476</v>
      </c>
      <c r="S16" s="1" t="s">
        <v>72</v>
      </c>
      <c r="T16" s="1" t="s">
        <v>34</v>
      </c>
      <c r="U16" s="1" t="s">
        <v>426</v>
      </c>
    </row>
    <row r="17" s="1" customFormat="1" spans="1:21">
      <c r="A17" s="1" t="s">
        <v>143</v>
      </c>
      <c r="B17" s="1" t="s">
        <v>106</v>
      </c>
      <c r="C17" s="1" t="s">
        <v>477</v>
      </c>
      <c r="D17" s="1" t="s">
        <v>478</v>
      </c>
      <c r="E17" s="1" t="s">
        <v>146</v>
      </c>
      <c r="F17" s="1" t="s">
        <v>106</v>
      </c>
      <c r="G17" s="1" t="s">
        <v>80</v>
      </c>
      <c r="H17" s="1" t="s">
        <v>418</v>
      </c>
      <c r="I17" s="1" t="s">
        <v>479</v>
      </c>
      <c r="J17" s="1" t="s">
        <v>420</v>
      </c>
      <c r="K17" s="1" t="s">
        <v>479</v>
      </c>
      <c r="L17" s="1" t="s">
        <v>479</v>
      </c>
      <c r="M17" s="1" t="s">
        <v>421</v>
      </c>
      <c r="N17" s="1" t="s">
        <v>421</v>
      </c>
      <c r="O17" s="1" t="s">
        <v>422</v>
      </c>
      <c r="P17" s="1" t="s">
        <v>423</v>
      </c>
      <c r="Q17" s="1" t="s">
        <v>424</v>
      </c>
      <c r="R17" s="1" t="s">
        <v>480</v>
      </c>
      <c r="S17" s="1" t="s">
        <v>72</v>
      </c>
      <c r="T17" s="1" t="s">
        <v>34</v>
      </c>
      <c r="U17" s="1" t="s">
        <v>426</v>
      </c>
    </row>
    <row r="18" s="1" customFormat="1" spans="1:21">
      <c r="A18" s="1" t="s">
        <v>159</v>
      </c>
      <c r="B18" s="1" t="s">
        <v>106</v>
      </c>
      <c r="C18" s="1" t="s">
        <v>481</v>
      </c>
      <c r="D18" s="1" t="s">
        <v>482</v>
      </c>
      <c r="E18" s="1" t="s">
        <v>162</v>
      </c>
      <c r="F18" s="1" t="s">
        <v>106</v>
      </c>
      <c r="G18" s="1" t="s">
        <v>80</v>
      </c>
      <c r="H18" s="1" t="s">
        <v>418</v>
      </c>
      <c r="I18" s="1" t="s">
        <v>483</v>
      </c>
      <c r="J18" s="1" t="s">
        <v>420</v>
      </c>
      <c r="K18" s="1" t="s">
        <v>483</v>
      </c>
      <c r="L18" s="1" t="s">
        <v>483</v>
      </c>
      <c r="M18" s="1" t="s">
        <v>421</v>
      </c>
      <c r="N18" s="1" t="s">
        <v>421</v>
      </c>
      <c r="O18" s="1" t="s">
        <v>422</v>
      </c>
      <c r="P18" s="1" t="s">
        <v>423</v>
      </c>
      <c r="Q18" s="1" t="s">
        <v>424</v>
      </c>
      <c r="R18" s="1" t="s">
        <v>484</v>
      </c>
      <c r="S18" s="1" t="s">
        <v>72</v>
      </c>
      <c r="T18" s="1" t="s">
        <v>34</v>
      </c>
      <c r="U18" s="1" t="s">
        <v>426</v>
      </c>
    </row>
    <row r="19" s="1" customFormat="1" spans="1:21">
      <c r="A19" s="1" t="s">
        <v>272</v>
      </c>
      <c r="B19" s="1" t="s">
        <v>106</v>
      </c>
      <c r="C19" s="1" t="s">
        <v>485</v>
      </c>
      <c r="D19" s="1" t="s">
        <v>486</v>
      </c>
      <c r="E19" s="1" t="s">
        <v>275</v>
      </c>
      <c r="F19" s="1" t="s">
        <v>106</v>
      </c>
      <c r="G19" s="1" t="s">
        <v>80</v>
      </c>
      <c r="H19" s="1" t="s">
        <v>418</v>
      </c>
      <c r="I19" s="1" t="s">
        <v>462</v>
      </c>
      <c r="J19" s="1" t="s">
        <v>420</v>
      </c>
      <c r="K19" s="1" t="s">
        <v>462</v>
      </c>
      <c r="L19" s="1" t="s">
        <v>462</v>
      </c>
      <c r="M19" s="1" t="s">
        <v>421</v>
      </c>
      <c r="N19" s="1" t="s">
        <v>421</v>
      </c>
      <c r="O19" s="1" t="s">
        <v>422</v>
      </c>
      <c r="P19" s="1" t="s">
        <v>423</v>
      </c>
      <c r="Q19" s="1" t="s">
        <v>424</v>
      </c>
      <c r="R19" s="1" t="s">
        <v>487</v>
      </c>
      <c r="S19" s="1" t="s">
        <v>72</v>
      </c>
      <c r="T19" s="1" t="s">
        <v>34</v>
      </c>
      <c r="U19" s="1" t="s">
        <v>426</v>
      </c>
    </row>
    <row r="20" s="1" customFormat="1" spans="1:21">
      <c r="A20" s="1" t="s">
        <v>381</v>
      </c>
      <c r="B20" s="1" t="s">
        <v>106</v>
      </c>
      <c r="C20" s="1" t="s">
        <v>488</v>
      </c>
      <c r="D20" s="1" t="s">
        <v>383</v>
      </c>
      <c r="E20" s="1" t="s">
        <v>384</v>
      </c>
      <c r="F20" s="1" t="s">
        <v>106</v>
      </c>
      <c r="G20" s="1" t="s">
        <v>80</v>
      </c>
      <c r="H20" s="1" t="s">
        <v>418</v>
      </c>
      <c r="I20" s="1" t="s">
        <v>489</v>
      </c>
      <c r="J20" s="1" t="s">
        <v>420</v>
      </c>
      <c r="K20" s="1" t="s">
        <v>489</v>
      </c>
      <c r="L20" s="1" t="s">
        <v>489</v>
      </c>
      <c r="M20" s="1" t="s">
        <v>421</v>
      </c>
      <c r="N20" s="1" t="s">
        <v>421</v>
      </c>
      <c r="O20" s="1" t="s">
        <v>422</v>
      </c>
      <c r="P20" s="1" t="s">
        <v>423</v>
      </c>
      <c r="Q20" s="1" t="s">
        <v>424</v>
      </c>
      <c r="R20" s="1" t="s">
        <v>490</v>
      </c>
      <c r="S20" s="1" t="s">
        <v>72</v>
      </c>
      <c r="T20" s="1" t="s">
        <v>34</v>
      </c>
      <c r="U20" s="1" t="s">
        <v>426</v>
      </c>
    </row>
    <row r="21" s="1" customFormat="1" spans="1:21">
      <c r="A21" s="1" t="s">
        <v>338</v>
      </c>
      <c r="B21" s="1" t="s">
        <v>106</v>
      </c>
      <c r="C21" s="1" t="s">
        <v>491</v>
      </c>
      <c r="D21" s="1" t="s">
        <v>492</v>
      </c>
      <c r="E21" s="1" t="s">
        <v>341</v>
      </c>
      <c r="F21" s="1" t="s">
        <v>106</v>
      </c>
      <c r="G21" s="1" t="s">
        <v>80</v>
      </c>
      <c r="H21" s="1" t="s">
        <v>418</v>
      </c>
      <c r="I21" s="1" t="s">
        <v>493</v>
      </c>
      <c r="J21" s="1" t="s">
        <v>420</v>
      </c>
      <c r="K21" s="1" t="s">
        <v>493</v>
      </c>
      <c r="L21" s="1" t="s">
        <v>493</v>
      </c>
      <c r="M21" s="1" t="s">
        <v>421</v>
      </c>
      <c r="N21" s="1" t="s">
        <v>421</v>
      </c>
      <c r="O21" s="1" t="s">
        <v>422</v>
      </c>
      <c r="P21" s="1" t="s">
        <v>423</v>
      </c>
      <c r="Q21" s="1" t="s">
        <v>424</v>
      </c>
      <c r="R21" s="1" t="s">
        <v>494</v>
      </c>
      <c r="S21" s="1" t="s">
        <v>72</v>
      </c>
      <c r="T21" s="1" t="s">
        <v>34</v>
      </c>
      <c r="U21" s="1" t="s">
        <v>426</v>
      </c>
    </row>
    <row r="22" s="1" customFormat="1" spans="1:21">
      <c r="A22" s="1" t="s">
        <v>211</v>
      </c>
      <c r="B22" s="1" t="s">
        <v>106</v>
      </c>
      <c r="C22" s="1" t="s">
        <v>495</v>
      </c>
      <c r="D22" s="1" t="s">
        <v>213</v>
      </c>
      <c r="E22" s="1" t="s">
        <v>214</v>
      </c>
      <c r="F22" s="1" t="s">
        <v>106</v>
      </c>
      <c r="G22" s="1" t="s">
        <v>80</v>
      </c>
      <c r="H22" s="1" t="s">
        <v>418</v>
      </c>
      <c r="I22" s="1" t="s">
        <v>496</v>
      </c>
      <c r="J22" s="1" t="s">
        <v>420</v>
      </c>
      <c r="K22" s="1" t="s">
        <v>496</v>
      </c>
      <c r="L22" s="1" t="s">
        <v>496</v>
      </c>
      <c r="M22" s="1" t="s">
        <v>421</v>
      </c>
      <c r="N22" s="1" t="s">
        <v>421</v>
      </c>
      <c r="O22" s="1" t="s">
        <v>422</v>
      </c>
      <c r="P22" s="1" t="s">
        <v>423</v>
      </c>
      <c r="Q22" s="1" t="s">
        <v>424</v>
      </c>
      <c r="R22" s="1" t="s">
        <v>497</v>
      </c>
      <c r="S22" s="1" t="s">
        <v>72</v>
      </c>
      <c r="T22" s="1" t="s">
        <v>34</v>
      </c>
      <c r="U22" s="1" t="s">
        <v>426</v>
      </c>
    </row>
    <row r="23" s="1" customFormat="1" spans="1:21">
      <c r="A23" s="1" t="s">
        <v>312</v>
      </c>
      <c r="B23" s="1" t="s">
        <v>106</v>
      </c>
      <c r="C23" s="1" t="s">
        <v>498</v>
      </c>
      <c r="D23" s="1" t="s">
        <v>314</v>
      </c>
      <c r="E23" s="1" t="s">
        <v>499</v>
      </c>
      <c r="F23" s="1" t="s">
        <v>106</v>
      </c>
      <c r="G23" s="1" t="s">
        <v>80</v>
      </c>
      <c r="H23" s="1" t="s">
        <v>418</v>
      </c>
      <c r="I23" s="1" t="s">
        <v>500</v>
      </c>
      <c r="J23" s="1" t="s">
        <v>420</v>
      </c>
      <c r="K23" s="1" t="s">
        <v>500</v>
      </c>
      <c r="L23" s="1" t="s">
        <v>500</v>
      </c>
      <c r="M23" s="1" t="s">
        <v>421</v>
      </c>
      <c r="N23" s="1" t="s">
        <v>421</v>
      </c>
      <c r="O23" s="1" t="s">
        <v>422</v>
      </c>
      <c r="P23" s="1" t="s">
        <v>423</v>
      </c>
      <c r="Q23" s="1" t="s">
        <v>424</v>
      </c>
      <c r="R23" s="1" t="s">
        <v>501</v>
      </c>
      <c r="S23" s="1" t="s">
        <v>72</v>
      </c>
      <c r="T23" s="1" t="s">
        <v>34</v>
      </c>
      <c r="U23" s="1" t="s">
        <v>426</v>
      </c>
    </row>
    <row r="24" s="1" customFormat="1" spans="1:21">
      <c r="A24" s="1" t="s">
        <v>310</v>
      </c>
      <c r="B24" s="1" t="s">
        <v>106</v>
      </c>
      <c r="C24" s="1" t="s">
        <v>502</v>
      </c>
      <c r="D24" s="1" t="s">
        <v>213</v>
      </c>
      <c r="E24" s="1" t="s">
        <v>311</v>
      </c>
      <c r="F24" s="1" t="s">
        <v>106</v>
      </c>
      <c r="G24" s="1" t="s">
        <v>80</v>
      </c>
      <c r="H24" s="1" t="s">
        <v>418</v>
      </c>
      <c r="I24" s="1" t="s">
        <v>496</v>
      </c>
      <c r="J24" s="1" t="s">
        <v>420</v>
      </c>
      <c r="K24" s="1" t="s">
        <v>496</v>
      </c>
      <c r="L24" s="1" t="s">
        <v>496</v>
      </c>
      <c r="M24" s="1" t="s">
        <v>421</v>
      </c>
      <c r="N24" s="1" t="s">
        <v>421</v>
      </c>
      <c r="O24" s="1" t="s">
        <v>422</v>
      </c>
      <c r="P24" s="1" t="s">
        <v>423</v>
      </c>
      <c r="Q24" s="1" t="s">
        <v>424</v>
      </c>
      <c r="R24" s="1" t="s">
        <v>503</v>
      </c>
      <c r="S24" s="1" t="s">
        <v>72</v>
      </c>
      <c r="T24" s="1" t="s">
        <v>34</v>
      </c>
      <c r="U24" s="1" t="s">
        <v>426</v>
      </c>
    </row>
    <row r="25" s="1" customFormat="1" spans="1:21">
      <c r="A25" s="1" t="s">
        <v>217</v>
      </c>
      <c r="B25" s="1" t="s">
        <v>106</v>
      </c>
      <c r="C25" s="1" t="s">
        <v>504</v>
      </c>
      <c r="D25" s="1" t="s">
        <v>219</v>
      </c>
      <c r="E25" s="1" t="s">
        <v>220</v>
      </c>
      <c r="F25" s="1" t="s">
        <v>106</v>
      </c>
      <c r="G25" s="1" t="s">
        <v>80</v>
      </c>
      <c r="H25" s="1" t="s">
        <v>418</v>
      </c>
      <c r="I25" s="1" t="s">
        <v>505</v>
      </c>
      <c r="J25" s="1" t="s">
        <v>420</v>
      </c>
      <c r="K25" s="1" t="s">
        <v>505</v>
      </c>
      <c r="L25" s="1" t="s">
        <v>505</v>
      </c>
      <c r="M25" s="1" t="s">
        <v>421</v>
      </c>
      <c r="N25" s="1" t="s">
        <v>421</v>
      </c>
      <c r="O25" s="1" t="s">
        <v>422</v>
      </c>
      <c r="P25" s="1" t="s">
        <v>423</v>
      </c>
      <c r="Q25" s="1" t="s">
        <v>424</v>
      </c>
      <c r="R25" s="1" t="s">
        <v>506</v>
      </c>
      <c r="S25" s="1" t="s">
        <v>72</v>
      </c>
      <c r="T25" s="1" t="s">
        <v>34</v>
      </c>
      <c r="U25" s="1" t="s">
        <v>426</v>
      </c>
    </row>
    <row r="26" s="1" customFormat="1" spans="1:21">
      <c r="A26" s="1" t="s">
        <v>366</v>
      </c>
      <c r="B26" s="1" t="s">
        <v>106</v>
      </c>
      <c r="C26" s="1" t="s">
        <v>507</v>
      </c>
      <c r="D26" s="1" t="s">
        <v>508</v>
      </c>
      <c r="E26" s="1" t="s">
        <v>369</v>
      </c>
      <c r="F26" s="1" t="s">
        <v>106</v>
      </c>
      <c r="G26" s="1" t="s">
        <v>80</v>
      </c>
      <c r="H26" s="1" t="s">
        <v>418</v>
      </c>
      <c r="I26" s="1" t="s">
        <v>509</v>
      </c>
      <c r="J26" s="1" t="s">
        <v>420</v>
      </c>
      <c r="K26" s="1" t="s">
        <v>509</v>
      </c>
      <c r="L26" s="1" t="s">
        <v>509</v>
      </c>
      <c r="M26" s="1" t="s">
        <v>421</v>
      </c>
      <c r="N26" s="1" t="s">
        <v>421</v>
      </c>
      <c r="O26" s="1" t="s">
        <v>422</v>
      </c>
      <c r="P26" s="1" t="s">
        <v>423</v>
      </c>
      <c r="Q26" s="1" t="s">
        <v>424</v>
      </c>
      <c r="R26" s="1" t="s">
        <v>510</v>
      </c>
      <c r="S26" s="1" t="s">
        <v>72</v>
      </c>
      <c r="T26" s="1" t="s">
        <v>34</v>
      </c>
      <c r="U26" s="1" t="s">
        <v>426</v>
      </c>
    </row>
    <row r="27" s="1" customFormat="1" spans="1:21">
      <c r="A27" s="1" t="s">
        <v>326</v>
      </c>
      <c r="B27" s="1" t="s">
        <v>106</v>
      </c>
      <c r="C27" s="1" t="s">
        <v>511</v>
      </c>
      <c r="D27" s="1" t="s">
        <v>512</v>
      </c>
      <c r="E27" s="1" t="s">
        <v>329</v>
      </c>
      <c r="F27" s="1" t="s">
        <v>106</v>
      </c>
      <c r="G27" s="1" t="s">
        <v>80</v>
      </c>
      <c r="H27" s="1" t="s">
        <v>418</v>
      </c>
      <c r="I27" s="1" t="s">
        <v>513</v>
      </c>
      <c r="J27" s="1" t="s">
        <v>420</v>
      </c>
      <c r="K27" s="1" t="s">
        <v>513</v>
      </c>
      <c r="L27" s="1" t="s">
        <v>513</v>
      </c>
      <c r="M27" s="1" t="s">
        <v>421</v>
      </c>
      <c r="N27" s="1" t="s">
        <v>421</v>
      </c>
      <c r="O27" s="1" t="s">
        <v>422</v>
      </c>
      <c r="P27" s="1" t="s">
        <v>423</v>
      </c>
      <c r="Q27" s="1" t="s">
        <v>424</v>
      </c>
      <c r="R27" s="1" t="s">
        <v>514</v>
      </c>
      <c r="S27" s="1" t="s">
        <v>72</v>
      </c>
      <c r="T27" s="1" t="s">
        <v>34</v>
      </c>
      <c r="U27" s="1" t="s">
        <v>426</v>
      </c>
    </row>
    <row r="28" s="1" customFormat="1" spans="1:21">
      <c r="A28" s="1" t="s">
        <v>332</v>
      </c>
      <c r="B28" s="1" t="s">
        <v>106</v>
      </c>
      <c r="C28" s="1" t="s">
        <v>515</v>
      </c>
      <c r="D28" s="1" t="s">
        <v>153</v>
      </c>
      <c r="E28" s="1" t="s">
        <v>333</v>
      </c>
      <c r="F28" s="1" t="s">
        <v>106</v>
      </c>
      <c r="G28" s="1" t="s">
        <v>80</v>
      </c>
      <c r="H28" s="1" t="s">
        <v>418</v>
      </c>
      <c r="I28" s="1" t="s">
        <v>516</v>
      </c>
      <c r="J28" s="1" t="s">
        <v>420</v>
      </c>
      <c r="K28" s="1" t="s">
        <v>516</v>
      </c>
      <c r="L28" s="1" t="s">
        <v>516</v>
      </c>
      <c r="M28" s="1" t="s">
        <v>421</v>
      </c>
      <c r="N28" s="1" t="s">
        <v>421</v>
      </c>
      <c r="O28" s="1" t="s">
        <v>422</v>
      </c>
      <c r="P28" s="1" t="s">
        <v>423</v>
      </c>
      <c r="Q28" s="1" t="s">
        <v>424</v>
      </c>
      <c r="R28" s="1" t="s">
        <v>517</v>
      </c>
      <c r="S28" s="1" t="s">
        <v>72</v>
      </c>
      <c r="T28" s="1" t="s">
        <v>34</v>
      </c>
      <c r="U28" s="1" t="s">
        <v>426</v>
      </c>
    </row>
    <row r="29" s="1" customFormat="1" spans="1:21">
      <c r="A29" s="1" t="s">
        <v>194</v>
      </c>
      <c r="B29" s="1" t="s">
        <v>106</v>
      </c>
      <c r="C29" s="1" t="s">
        <v>518</v>
      </c>
      <c r="D29" s="1" t="s">
        <v>519</v>
      </c>
      <c r="E29" s="1" t="s">
        <v>197</v>
      </c>
      <c r="F29" s="1" t="s">
        <v>106</v>
      </c>
      <c r="G29" s="1" t="s">
        <v>80</v>
      </c>
      <c r="H29" s="1" t="s">
        <v>418</v>
      </c>
      <c r="I29" s="1" t="s">
        <v>520</v>
      </c>
      <c r="J29" s="1" t="s">
        <v>420</v>
      </c>
      <c r="K29" s="1" t="s">
        <v>520</v>
      </c>
      <c r="L29" s="1" t="s">
        <v>520</v>
      </c>
      <c r="M29" s="1" t="s">
        <v>421</v>
      </c>
      <c r="N29" s="1" t="s">
        <v>421</v>
      </c>
      <c r="O29" s="1" t="s">
        <v>422</v>
      </c>
      <c r="P29" s="1" t="s">
        <v>423</v>
      </c>
      <c r="Q29" s="1" t="s">
        <v>424</v>
      </c>
      <c r="R29" s="1" t="s">
        <v>521</v>
      </c>
      <c r="S29" s="1" t="s">
        <v>72</v>
      </c>
      <c r="T29" s="1" t="s">
        <v>34</v>
      </c>
      <c r="U29" s="1" t="s">
        <v>426</v>
      </c>
    </row>
    <row r="30" s="1" customFormat="1" spans="1:21">
      <c r="A30" s="1" t="s">
        <v>371</v>
      </c>
      <c r="B30" s="1" t="s">
        <v>106</v>
      </c>
      <c r="C30" s="1" t="s">
        <v>522</v>
      </c>
      <c r="D30" s="1" t="s">
        <v>523</v>
      </c>
      <c r="E30" s="1" t="s">
        <v>374</v>
      </c>
      <c r="F30" s="1" t="s">
        <v>106</v>
      </c>
      <c r="G30" s="1" t="s">
        <v>80</v>
      </c>
      <c r="H30" s="1" t="s">
        <v>418</v>
      </c>
      <c r="I30" s="1" t="s">
        <v>479</v>
      </c>
      <c r="J30" s="1" t="s">
        <v>420</v>
      </c>
      <c r="K30" s="1" t="s">
        <v>479</v>
      </c>
      <c r="L30" s="1" t="s">
        <v>479</v>
      </c>
      <c r="M30" s="1" t="s">
        <v>421</v>
      </c>
      <c r="N30" s="1" t="s">
        <v>421</v>
      </c>
      <c r="O30" s="1" t="s">
        <v>422</v>
      </c>
      <c r="P30" s="1" t="s">
        <v>423</v>
      </c>
      <c r="Q30" s="1" t="s">
        <v>424</v>
      </c>
      <c r="R30" s="1" t="s">
        <v>524</v>
      </c>
      <c r="S30" s="1" t="s">
        <v>72</v>
      </c>
      <c r="T30" s="1" t="s">
        <v>34</v>
      </c>
      <c r="U30" s="1" t="s">
        <v>426</v>
      </c>
    </row>
    <row r="31" s="1" customFormat="1" spans="1:21">
      <c r="A31" s="1" t="s">
        <v>252</v>
      </c>
      <c r="B31" s="1" t="s">
        <v>106</v>
      </c>
      <c r="C31" s="1" t="s">
        <v>525</v>
      </c>
      <c r="D31" s="1" t="s">
        <v>254</v>
      </c>
      <c r="E31" s="1" t="s">
        <v>255</v>
      </c>
      <c r="F31" s="1" t="s">
        <v>106</v>
      </c>
      <c r="G31" s="1" t="s">
        <v>80</v>
      </c>
      <c r="H31" s="1" t="s">
        <v>418</v>
      </c>
      <c r="I31" s="1" t="s">
        <v>526</v>
      </c>
      <c r="J31" s="1" t="s">
        <v>420</v>
      </c>
      <c r="K31" s="1" t="s">
        <v>526</v>
      </c>
      <c r="L31" s="1" t="s">
        <v>526</v>
      </c>
      <c r="M31" s="1" t="s">
        <v>421</v>
      </c>
      <c r="N31" s="1" t="s">
        <v>421</v>
      </c>
      <c r="O31" s="1" t="s">
        <v>422</v>
      </c>
      <c r="P31" s="1" t="s">
        <v>423</v>
      </c>
      <c r="Q31" s="1" t="s">
        <v>424</v>
      </c>
      <c r="R31" s="1" t="s">
        <v>527</v>
      </c>
      <c r="S31" s="1" t="s">
        <v>72</v>
      </c>
      <c r="T31" s="1" t="s">
        <v>34</v>
      </c>
      <c r="U31" s="1" t="s">
        <v>426</v>
      </c>
    </row>
    <row r="32" s="1" customFormat="1" spans="1:21">
      <c r="A32" s="1" t="s">
        <v>127</v>
      </c>
      <c r="B32" s="1" t="s">
        <v>106</v>
      </c>
      <c r="C32" s="1" t="s">
        <v>528</v>
      </c>
      <c r="D32" s="1" t="s">
        <v>129</v>
      </c>
      <c r="E32" s="1" t="s">
        <v>130</v>
      </c>
      <c r="F32" s="1" t="s">
        <v>106</v>
      </c>
      <c r="G32" s="1" t="s">
        <v>80</v>
      </c>
      <c r="H32" s="1" t="s">
        <v>418</v>
      </c>
      <c r="I32" s="1" t="s">
        <v>529</v>
      </c>
      <c r="J32" s="1" t="s">
        <v>420</v>
      </c>
      <c r="K32" s="1" t="s">
        <v>529</v>
      </c>
      <c r="L32" s="1" t="s">
        <v>529</v>
      </c>
      <c r="M32" s="1" t="s">
        <v>421</v>
      </c>
      <c r="N32" s="1" t="s">
        <v>421</v>
      </c>
      <c r="O32" s="1" t="s">
        <v>422</v>
      </c>
      <c r="P32" s="1" t="s">
        <v>423</v>
      </c>
      <c r="Q32" s="1" t="s">
        <v>424</v>
      </c>
      <c r="R32" s="1" t="s">
        <v>530</v>
      </c>
      <c r="S32" s="1" t="s">
        <v>72</v>
      </c>
      <c r="T32" s="1" t="s">
        <v>34</v>
      </c>
      <c r="U32" s="1" t="s">
        <v>426</v>
      </c>
    </row>
    <row r="33" s="1" customFormat="1" spans="1:21">
      <c r="A33" s="1" t="s">
        <v>102</v>
      </c>
      <c r="B33" s="1" t="s">
        <v>106</v>
      </c>
      <c r="C33" s="1" t="s">
        <v>531</v>
      </c>
      <c r="D33" s="1" t="s">
        <v>104</v>
      </c>
      <c r="E33" s="1" t="s">
        <v>105</v>
      </c>
      <c r="F33" s="1" t="s">
        <v>106</v>
      </c>
      <c r="G33" s="1" t="s">
        <v>80</v>
      </c>
      <c r="H33" s="1" t="s">
        <v>418</v>
      </c>
      <c r="I33" s="1" t="s">
        <v>493</v>
      </c>
      <c r="J33" s="1" t="s">
        <v>420</v>
      </c>
      <c r="K33" s="1" t="s">
        <v>493</v>
      </c>
      <c r="L33" s="1" t="s">
        <v>493</v>
      </c>
      <c r="M33" s="1" t="s">
        <v>421</v>
      </c>
      <c r="N33" s="1" t="s">
        <v>421</v>
      </c>
      <c r="O33" s="1" t="s">
        <v>422</v>
      </c>
      <c r="P33" s="1" t="s">
        <v>423</v>
      </c>
      <c r="Q33" s="1" t="s">
        <v>424</v>
      </c>
      <c r="R33" s="1" t="s">
        <v>532</v>
      </c>
      <c r="S33" s="1" t="s">
        <v>72</v>
      </c>
      <c r="T33" s="1" t="s">
        <v>34</v>
      </c>
      <c r="U33" s="1" t="s">
        <v>426</v>
      </c>
    </row>
    <row r="34" s="1" customFormat="1" spans="1:21">
      <c r="A34" s="1" t="s">
        <v>231</v>
      </c>
      <c r="B34" s="1" t="s">
        <v>106</v>
      </c>
      <c r="C34" s="1" t="s">
        <v>533</v>
      </c>
      <c r="D34" s="1" t="s">
        <v>233</v>
      </c>
      <c r="E34" s="1" t="s">
        <v>234</v>
      </c>
      <c r="F34" s="1" t="s">
        <v>106</v>
      </c>
      <c r="G34" s="1" t="s">
        <v>80</v>
      </c>
      <c r="H34" s="1" t="s">
        <v>418</v>
      </c>
      <c r="I34" s="1" t="s">
        <v>468</v>
      </c>
      <c r="J34" s="1" t="s">
        <v>420</v>
      </c>
      <c r="K34" s="1" t="s">
        <v>468</v>
      </c>
      <c r="L34" s="1" t="s">
        <v>468</v>
      </c>
      <c r="M34" s="1" t="s">
        <v>421</v>
      </c>
      <c r="N34" s="1" t="s">
        <v>421</v>
      </c>
      <c r="O34" s="1" t="s">
        <v>422</v>
      </c>
      <c r="P34" s="1" t="s">
        <v>423</v>
      </c>
      <c r="Q34" s="1" t="s">
        <v>424</v>
      </c>
      <c r="R34" s="1" t="s">
        <v>534</v>
      </c>
      <c r="S34" s="1" t="s">
        <v>72</v>
      </c>
      <c r="T34" s="1" t="s">
        <v>34</v>
      </c>
      <c r="U34" s="1" t="s">
        <v>426</v>
      </c>
    </row>
    <row r="35" s="1" customFormat="1" spans="1:21">
      <c r="A35" s="1" t="s">
        <v>303</v>
      </c>
      <c r="B35" s="1" t="s">
        <v>106</v>
      </c>
      <c r="C35" s="1" t="s">
        <v>535</v>
      </c>
      <c r="D35" s="1" t="s">
        <v>305</v>
      </c>
      <c r="E35" s="1" t="s">
        <v>306</v>
      </c>
      <c r="F35" s="1" t="s">
        <v>106</v>
      </c>
      <c r="G35" s="1" t="s">
        <v>80</v>
      </c>
      <c r="H35" s="1" t="s">
        <v>418</v>
      </c>
      <c r="I35" s="1" t="s">
        <v>468</v>
      </c>
      <c r="J35" s="1" t="s">
        <v>420</v>
      </c>
      <c r="K35" s="1" t="s">
        <v>468</v>
      </c>
      <c r="L35" s="1" t="s">
        <v>468</v>
      </c>
      <c r="M35" s="1" t="s">
        <v>421</v>
      </c>
      <c r="N35" s="1" t="s">
        <v>421</v>
      </c>
      <c r="O35" s="1" t="s">
        <v>422</v>
      </c>
      <c r="P35" s="1" t="s">
        <v>423</v>
      </c>
      <c r="Q35" s="1" t="s">
        <v>424</v>
      </c>
      <c r="R35" s="1" t="s">
        <v>536</v>
      </c>
      <c r="S35" s="1" t="s">
        <v>72</v>
      </c>
      <c r="T35" s="1" t="s">
        <v>34</v>
      </c>
      <c r="U35" s="1" t="s">
        <v>426</v>
      </c>
    </row>
    <row r="36" s="1" customFormat="1" spans="1:21">
      <c r="A36" s="1" t="s">
        <v>204</v>
      </c>
      <c r="B36" s="1" t="s">
        <v>106</v>
      </c>
      <c r="C36" s="1" t="s">
        <v>537</v>
      </c>
      <c r="D36" s="1" t="s">
        <v>206</v>
      </c>
      <c r="E36" s="1" t="s">
        <v>207</v>
      </c>
      <c r="F36" s="1" t="s">
        <v>106</v>
      </c>
      <c r="G36" s="1" t="s">
        <v>80</v>
      </c>
      <c r="H36" s="1" t="s">
        <v>418</v>
      </c>
      <c r="I36" s="1" t="s">
        <v>538</v>
      </c>
      <c r="J36" s="1" t="s">
        <v>420</v>
      </c>
      <c r="K36" s="1" t="s">
        <v>538</v>
      </c>
      <c r="L36" s="1" t="s">
        <v>538</v>
      </c>
      <c r="M36" s="1" t="s">
        <v>421</v>
      </c>
      <c r="N36" s="1" t="s">
        <v>421</v>
      </c>
      <c r="O36" s="1" t="s">
        <v>422</v>
      </c>
      <c r="P36" s="1" t="s">
        <v>423</v>
      </c>
      <c r="Q36" s="1" t="s">
        <v>424</v>
      </c>
      <c r="R36" s="1" t="s">
        <v>539</v>
      </c>
      <c r="S36" s="1" t="s">
        <v>72</v>
      </c>
      <c r="T36" s="1" t="s">
        <v>34</v>
      </c>
      <c r="U36" s="1" t="s">
        <v>426</v>
      </c>
    </row>
    <row r="37" s="1" customFormat="1" spans="1:21">
      <c r="A37" s="1" t="s">
        <v>308</v>
      </c>
      <c r="B37" s="1" t="s">
        <v>106</v>
      </c>
      <c r="C37" s="1" t="s">
        <v>540</v>
      </c>
      <c r="D37" s="1" t="s">
        <v>206</v>
      </c>
      <c r="E37" s="1" t="s">
        <v>207</v>
      </c>
      <c r="F37" s="1" t="s">
        <v>106</v>
      </c>
      <c r="G37" s="1" t="s">
        <v>80</v>
      </c>
      <c r="H37" s="1" t="s">
        <v>418</v>
      </c>
      <c r="I37" s="1" t="s">
        <v>541</v>
      </c>
      <c r="J37" s="1" t="s">
        <v>420</v>
      </c>
      <c r="K37" s="1" t="s">
        <v>541</v>
      </c>
      <c r="L37" s="1" t="s">
        <v>541</v>
      </c>
      <c r="M37" s="1" t="s">
        <v>421</v>
      </c>
      <c r="N37" s="1" t="s">
        <v>421</v>
      </c>
      <c r="O37" s="1" t="s">
        <v>422</v>
      </c>
      <c r="P37" s="1" t="s">
        <v>423</v>
      </c>
      <c r="Q37" s="1" t="s">
        <v>424</v>
      </c>
      <c r="R37" s="1" t="s">
        <v>542</v>
      </c>
      <c r="S37" s="1" t="s">
        <v>72</v>
      </c>
      <c r="T37" s="1" t="s">
        <v>34</v>
      </c>
      <c r="U37" s="1" t="s">
        <v>426</v>
      </c>
    </row>
    <row r="38" s="1" customFormat="1" spans="1:21">
      <c r="A38" s="1" t="s">
        <v>179</v>
      </c>
      <c r="B38" s="1" t="s">
        <v>106</v>
      </c>
      <c r="C38" s="1" t="s">
        <v>543</v>
      </c>
      <c r="D38" s="1" t="s">
        <v>544</v>
      </c>
      <c r="E38" s="1" t="s">
        <v>182</v>
      </c>
      <c r="F38" s="1" t="s">
        <v>106</v>
      </c>
      <c r="G38" s="1" t="s">
        <v>80</v>
      </c>
      <c r="H38" s="1" t="s">
        <v>418</v>
      </c>
      <c r="I38" s="1" t="s">
        <v>545</v>
      </c>
      <c r="J38" s="1" t="s">
        <v>420</v>
      </c>
      <c r="K38" s="1" t="s">
        <v>545</v>
      </c>
      <c r="L38" s="1" t="s">
        <v>545</v>
      </c>
      <c r="M38" s="1" t="s">
        <v>421</v>
      </c>
      <c r="N38" s="1" t="s">
        <v>421</v>
      </c>
      <c r="O38" s="1" t="s">
        <v>422</v>
      </c>
      <c r="P38" s="1" t="s">
        <v>423</v>
      </c>
      <c r="Q38" s="1" t="s">
        <v>424</v>
      </c>
      <c r="R38" s="1" t="s">
        <v>546</v>
      </c>
      <c r="S38" s="1" t="s">
        <v>72</v>
      </c>
      <c r="T38" s="1" t="s">
        <v>34</v>
      </c>
      <c r="U38" s="1" t="s">
        <v>426</v>
      </c>
    </row>
    <row r="39" s="1" customFormat="1" spans="1:21">
      <c r="A39" s="1" t="s">
        <v>376</v>
      </c>
      <c r="B39" s="1" t="s">
        <v>106</v>
      </c>
      <c r="C39" s="1" t="s">
        <v>547</v>
      </c>
      <c r="D39" s="1" t="s">
        <v>378</v>
      </c>
      <c r="E39" s="1" t="s">
        <v>379</v>
      </c>
      <c r="F39" s="1" t="s">
        <v>106</v>
      </c>
      <c r="G39" s="1" t="s">
        <v>80</v>
      </c>
      <c r="H39" s="1" t="s">
        <v>418</v>
      </c>
      <c r="I39" s="1" t="s">
        <v>447</v>
      </c>
      <c r="J39" s="1" t="s">
        <v>420</v>
      </c>
      <c r="K39" s="1" t="s">
        <v>447</v>
      </c>
      <c r="L39" s="1" t="s">
        <v>447</v>
      </c>
      <c r="M39" s="1" t="s">
        <v>421</v>
      </c>
      <c r="N39" s="1" t="s">
        <v>421</v>
      </c>
      <c r="O39" s="1" t="s">
        <v>422</v>
      </c>
      <c r="P39" s="1" t="s">
        <v>423</v>
      </c>
      <c r="Q39" s="1" t="s">
        <v>424</v>
      </c>
      <c r="R39" s="1" t="s">
        <v>548</v>
      </c>
      <c r="S39" s="1" t="s">
        <v>72</v>
      </c>
      <c r="T39" s="1" t="s">
        <v>34</v>
      </c>
      <c r="U39" s="1" t="s">
        <v>426</v>
      </c>
    </row>
    <row r="40" s="1" customFormat="1" spans="1:21">
      <c r="A40" s="1" t="s">
        <v>151</v>
      </c>
      <c r="B40" s="1" t="s">
        <v>106</v>
      </c>
      <c r="C40" s="1" t="s">
        <v>549</v>
      </c>
      <c r="D40" s="1" t="s">
        <v>153</v>
      </c>
      <c r="E40" s="1" t="s">
        <v>154</v>
      </c>
      <c r="F40" s="1" t="s">
        <v>106</v>
      </c>
      <c r="G40" s="1" t="s">
        <v>80</v>
      </c>
      <c r="H40" s="1" t="s">
        <v>418</v>
      </c>
      <c r="I40" s="1" t="s">
        <v>550</v>
      </c>
      <c r="J40" s="1" t="s">
        <v>420</v>
      </c>
      <c r="K40" s="1" t="s">
        <v>550</v>
      </c>
      <c r="L40" s="1" t="s">
        <v>550</v>
      </c>
      <c r="M40" s="1" t="s">
        <v>421</v>
      </c>
      <c r="N40" s="1" t="s">
        <v>421</v>
      </c>
      <c r="O40" s="1" t="s">
        <v>422</v>
      </c>
      <c r="P40" s="1" t="s">
        <v>423</v>
      </c>
      <c r="Q40" s="1" t="s">
        <v>424</v>
      </c>
      <c r="R40" s="1" t="s">
        <v>551</v>
      </c>
      <c r="S40" s="1" t="s">
        <v>72</v>
      </c>
      <c r="T40" s="1" t="s">
        <v>34</v>
      </c>
      <c r="U40" s="1" t="s">
        <v>426</v>
      </c>
    </row>
    <row r="41" s="1" customFormat="1" spans="1:21">
      <c r="A41" s="1" t="s">
        <v>552</v>
      </c>
      <c r="B41" s="1" t="s">
        <v>106</v>
      </c>
      <c r="C41" s="1" t="s">
        <v>553</v>
      </c>
      <c r="D41" s="1" t="s">
        <v>554</v>
      </c>
      <c r="E41" s="1" t="s">
        <v>555</v>
      </c>
      <c r="F41" s="1" t="s">
        <v>106</v>
      </c>
      <c r="G41" s="1" t="s">
        <v>80</v>
      </c>
      <c r="H41" s="1" t="s">
        <v>418</v>
      </c>
      <c r="I41" s="1" t="s">
        <v>422</v>
      </c>
      <c r="J41" s="1" t="s">
        <v>420</v>
      </c>
      <c r="K41" s="1" t="s">
        <v>422</v>
      </c>
      <c r="L41" s="1" t="s">
        <v>422</v>
      </c>
      <c r="M41" s="1" t="s">
        <v>421</v>
      </c>
      <c r="N41" s="1" t="s">
        <v>421</v>
      </c>
      <c r="O41" s="1" t="s">
        <v>422</v>
      </c>
      <c r="P41" s="1" t="s">
        <v>423</v>
      </c>
      <c r="Q41" s="1" t="s">
        <v>424</v>
      </c>
      <c r="R41" s="1" t="s">
        <v>556</v>
      </c>
      <c r="S41" s="1" t="s">
        <v>72</v>
      </c>
      <c r="T41" s="1" t="s">
        <v>34</v>
      </c>
      <c r="U41" s="1" t="s">
        <v>426</v>
      </c>
    </row>
    <row r="42" s="1" customFormat="1" spans="1:21">
      <c r="A42" s="1" t="s">
        <v>245</v>
      </c>
      <c r="B42" s="1" t="s">
        <v>106</v>
      </c>
      <c r="C42" s="1" t="s">
        <v>557</v>
      </c>
      <c r="D42" s="1" t="s">
        <v>247</v>
      </c>
      <c r="E42" s="1" t="s">
        <v>248</v>
      </c>
      <c r="F42" s="1" t="s">
        <v>106</v>
      </c>
      <c r="G42" s="1" t="s">
        <v>80</v>
      </c>
      <c r="H42" s="1" t="s">
        <v>418</v>
      </c>
      <c r="I42" s="1" t="s">
        <v>558</v>
      </c>
      <c r="J42" s="1" t="s">
        <v>420</v>
      </c>
      <c r="K42" s="1" t="s">
        <v>558</v>
      </c>
      <c r="L42" s="1" t="s">
        <v>558</v>
      </c>
      <c r="M42" s="1" t="s">
        <v>421</v>
      </c>
      <c r="N42" s="1" t="s">
        <v>421</v>
      </c>
      <c r="O42" s="1" t="s">
        <v>422</v>
      </c>
      <c r="P42" s="1" t="s">
        <v>423</v>
      </c>
      <c r="Q42" s="1" t="s">
        <v>424</v>
      </c>
      <c r="R42" s="1" t="s">
        <v>559</v>
      </c>
      <c r="S42" s="1" t="s">
        <v>72</v>
      </c>
      <c r="T42" s="1" t="s">
        <v>34</v>
      </c>
      <c r="U42" s="1" t="s">
        <v>426</v>
      </c>
    </row>
    <row r="43" s="1" customFormat="1" spans="1:21">
      <c r="A43" s="1" t="s">
        <v>350</v>
      </c>
      <c r="B43" s="1" t="s">
        <v>106</v>
      </c>
      <c r="C43" s="1" t="s">
        <v>560</v>
      </c>
      <c r="D43" s="1" t="s">
        <v>352</v>
      </c>
      <c r="E43" s="1" t="s">
        <v>561</v>
      </c>
      <c r="F43" s="1" t="s">
        <v>106</v>
      </c>
      <c r="G43" s="1" t="s">
        <v>80</v>
      </c>
      <c r="H43" s="1" t="s">
        <v>418</v>
      </c>
      <c r="I43" s="1" t="s">
        <v>562</v>
      </c>
      <c r="J43" s="1" t="s">
        <v>420</v>
      </c>
      <c r="K43" s="1" t="s">
        <v>562</v>
      </c>
      <c r="L43" s="1" t="s">
        <v>562</v>
      </c>
      <c r="M43" s="1" t="s">
        <v>421</v>
      </c>
      <c r="N43" s="1" t="s">
        <v>421</v>
      </c>
      <c r="O43" s="1" t="s">
        <v>422</v>
      </c>
      <c r="P43" s="1" t="s">
        <v>423</v>
      </c>
      <c r="Q43" s="1" t="s">
        <v>424</v>
      </c>
      <c r="R43" s="1" t="s">
        <v>563</v>
      </c>
      <c r="S43" s="1" t="s">
        <v>72</v>
      </c>
      <c r="T43" s="1" t="s">
        <v>34</v>
      </c>
      <c r="U43" s="1" t="s">
        <v>426</v>
      </c>
    </row>
    <row r="44" s="1" customFormat="1" spans="1:21">
      <c r="A44" s="1" t="s">
        <v>296</v>
      </c>
      <c r="B44" s="1" t="s">
        <v>106</v>
      </c>
      <c r="C44" s="1" t="s">
        <v>564</v>
      </c>
      <c r="D44" s="1" t="s">
        <v>565</v>
      </c>
      <c r="E44" s="1" t="s">
        <v>299</v>
      </c>
      <c r="F44" s="1" t="s">
        <v>106</v>
      </c>
      <c r="G44" s="1" t="s">
        <v>80</v>
      </c>
      <c r="H44" s="1" t="s">
        <v>418</v>
      </c>
      <c r="I44" s="1" t="s">
        <v>566</v>
      </c>
      <c r="J44" s="1" t="s">
        <v>420</v>
      </c>
      <c r="K44" s="1" t="s">
        <v>566</v>
      </c>
      <c r="L44" s="1" t="s">
        <v>566</v>
      </c>
      <c r="M44" s="1" t="s">
        <v>421</v>
      </c>
      <c r="N44" s="1" t="s">
        <v>421</v>
      </c>
      <c r="O44" s="1" t="s">
        <v>422</v>
      </c>
      <c r="P44" s="1" t="s">
        <v>423</v>
      </c>
      <c r="Q44" s="1" t="s">
        <v>424</v>
      </c>
      <c r="R44" s="1" t="s">
        <v>567</v>
      </c>
      <c r="S44" s="1" t="s">
        <v>72</v>
      </c>
      <c r="T44" s="1" t="s">
        <v>34</v>
      </c>
      <c r="U44" s="1" t="s">
        <v>426</v>
      </c>
    </row>
    <row r="45" s="1" customFormat="1" spans="1:21">
      <c r="A45" s="1" t="s">
        <v>238</v>
      </c>
      <c r="B45" s="1" t="s">
        <v>106</v>
      </c>
      <c r="C45" s="1" t="s">
        <v>568</v>
      </c>
      <c r="D45" s="1" t="s">
        <v>240</v>
      </c>
      <c r="E45" s="1" t="s">
        <v>241</v>
      </c>
      <c r="F45" s="1" t="s">
        <v>106</v>
      </c>
      <c r="G45" s="1" t="s">
        <v>80</v>
      </c>
      <c r="H45" s="1" t="s">
        <v>418</v>
      </c>
      <c r="I45" s="1" t="s">
        <v>569</v>
      </c>
      <c r="J45" s="1" t="s">
        <v>420</v>
      </c>
      <c r="K45" s="1" t="s">
        <v>569</v>
      </c>
      <c r="L45" s="1" t="s">
        <v>569</v>
      </c>
      <c r="M45" s="1" t="s">
        <v>421</v>
      </c>
      <c r="N45" s="1" t="s">
        <v>421</v>
      </c>
      <c r="O45" s="1" t="s">
        <v>422</v>
      </c>
      <c r="P45" s="1" t="s">
        <v>423</v>
      </c>
      <c r="Q45" s="1" t="s">
        <v>424</v>
      </c>
      <c r="R45" s="1" t="s">
        <v>570</v>
      </c>
      <c r="S45" s="1" t="s">
        <v>72</v>
      </c>
      <c r="T45" s="1" t="s">
        <v>34</v>
      </c>
      <c r="U45" s="1" t="s">
        <v>426</v>
      </c>
    </row>
    <row r="46" s="1" customFormat="1" spans="1:21">
      <c r="A46" s="1" t="s">
        <v>172</v>
      </c>
      <c r="B46" s="1" t="s">
        <v>106</v>
      </c>
      <c r="C46" s="1" t="s">
        <v>571</v>
      </c>
      <c r="D46" s="1" t="s">
        <v>174</v>
      </c>
      <c r="E46" s="1" t="s">
        <v>175</v>
      </c>
      <c r="F46" s="1" t="s">
        <v>106</v>
      </c>
      <c r="G46" s="1" t="s">
        <v>80</v>
      </c>
      <c r="H46" s="1" t="s">
        <v>418</v>
      </c>
      <c r="I46" s="1" t="s">
        <v>509</v>
      </c>
      <c r="J46" s="1" t="s">
        <v>420</v>
      </c>
      <c r="K46" s="1" t="s">
        <v>509</v>
      </c>
      <c r="L46" s="1" t="s">
        <v>509</v>
      </c>
      <c r="M46" s="1" t="s">
        <v>421</v>
      </c>
      <c r="N46" s="1" t="s">
        <v>421</v>
      </c>
      <c r="O46" s="1" t="s">
        <v>422</v>
      </c>
      <c r="P46" s="1" t="s">
        <v>423</v>
      </c>
      <c r="Q46" s="1" t="s">
        <v>424</v>
      </c>
      <c r="R46" s="1" t="s">
        <v>572</v>
      </c>
      <c r="S46" s="1" t="s">
        <v>72</v>
      </c>
      <c r="T46" s="1" t="s">
        <v>34</v>
      </c>
      <c r="U46" s="1" t="s">
        <v>426</v>
      </c>
    </row>
    <row r="47" s="1" customFormat="1" spans="1:21">
      <c r="A47" s="1" t="s">
        <v>264</v>
      </c>
      <c r="B47" s="1" t="s">
        <v>106</v>
      </c>
      <c r="C47" s="1" t="s">
        <v>573</v>
      </c>
      <c r="D47" s="1" t="s">
        <v>266</v>
      </c>
      <c r="E47" s="1" t="s">
        <v>267</v>
      </c>
      <c r="F47" s="1" t="s">
        <v>106</v>
      </c>
      <c r="G47" s="1" t="s">
        <v>80</v>
      </c>
      <c r="H47" s="1" t="s">
        <v>418</v>
      </c>
      <c r="I47" s="1" t="s">
        <v>433</v>
      </c>
      <c r="J47" s="1" t="s">
        <v>420</v>
      </c>
      <c r="K47" s="1" t="s">
        <v>433</v>
      </c>
      <c r="L47" s="1" t="s">
        <v>433</v>
      </c>
      <c r="M47" s="1" t="s">
        <v>421</v>
      </c>
      <c r="N47" s="1" t="s">
        <v>421</v>
      </c>
      <c r="O47" s="1" t="s">
        <v>422</v>
      </c>
      <c r="P47" s="1" t="s">
        <v>423</v>
      </c>
      <c r="Q47" s="1" t="s">
        <v>424</v>
      </c>
      <c r="R47" s="1" t="s">
        <v>574</v>
      </c>
      <c r="S47" s="1" t="s">
        <v>72</v>
      </c>
      <c r="T47" s="1" t="s">
        <v>34</v>
      </c>
      <c r="U47" s="1" t="s">
        <v>426</v>
      </c>
    </row>
    <row r="48" s="1" customFormat="1" spans="1:21">
      <c r="A48" s="1" t="s">
        <v>86</v>
      </c>
      <c r="B48" s="1" t="s">
        <v>79</v>
      </c>
      <c r="C48" s="1" t="s">
        <v>575</v>
      </c>
      <c r="D48" s="1" t="s">
        <v>576</v>
      </c>
      <c r="E48" s="1" t="s">
        <v>89</v>
      </c>
      <c r="F48" s="1" t="s">
        <v>79</v>
      </c>
      <c r="G48" s="1" t="s">
        <v>80</v>
      </c>
      <c r="H48" s="1" t="s">
        <v>418</v>
      </c>
      <c r="I48" s="1" t="s">
        <v>577</v>
      </c>
      <c r="J48" s="1" t="s">
        <v>420</v>
      </c>
      <c r="K48" s="1" t="s">
        <v>577</v>
      </c>
      <c r="L48" s="1" t="s">
        <v>577</v>
      </c>
      <c r="M48" s="1" t="s">
        <v>421</v>
      </c>
      <c r="N48" s="1" t="s">
        <v>421</v>
      </c>
      <c r="O48" s="1" t="s">
        <v>422</v>
      </c>
      <c r="P48" s="1" t="s">
        <v>423</v>
      </c>
      <c r="Q48" s="1" t="s">
        <v>424</v>
      </c>
      <c r="R48" s="1" t="s">
        <v>578</v>
      </c>
      <c r="S48" s="1" t="s">
        <v>72</v>
      </c>
      <c r="T48" s="1" t="s">
        <v>34</v>
      </c>
      <c r="U48" s="1" t="s">
        <v>426</v>
      </c>
    </row>
    <row r="49" s="1" customFormat="1" spans="1:21">
      <c r="A49" s="1" t="s">
        <v>94</v>
      </c>
      <c r="B49" s="1" t="s">
        <v>79</v>
      </c>
      <c r="C49" s="1" t="s">
        <v>579</v>
      </c>
      <c r="D49" s="1" t="s">
        <v>96</v>
      </c>
      <c r="E49" s="1" t="s">
        <v>580</v>
      </c>
      <c r="F49" s="1" t="s">
        <v>79</v>
      </c>
      <c r="G49" s="1" t="s">
        <v>80</v>
      </c>
      <c r="H49" s="1" t="s">
        <v>418</v>
      </c>
      <c r="I49" s="1" t="s">
        <v>581</v>
      </c>
      <c r="J49" s="1" t="s">
        <v>420</v>
      </c>
      <c r="K49" s="1" t="s">
        <v>581</v>
      </c>
      <c r="L49" s="1" t="s">
        <v>581</v>
      </c>
      <c r="M49" s="1" t="s">
        <v>421</v>
      </c>
      <c r="N49" s="1" t="s">
        <v>421</v>
      </c>
      <c r="O49" s="1" t="s">
        <v>422</v>
      </c>
      <c r="P49" s="1" t="s">
        <v>423</v>
      </c>
      <c r="Q49" s="1" t="s">
        <v>424</v>
      </c>
      <c r="R49" s="1" t="s">
        <v>582</v>
      </c>
      <c r="S49" s="1" t="s">
        <v>72</v>
      </c>
      <c r="T49" s="1" t="s">
        <v>34</v>
      </c>
      <c r="U49" s="1" t="s">
        <v>426</v>
      </c>
    </row>
    <row r="50" s="1" customFormat="1" spans="1:21">
      <c r="A50" s="1" t="s">
        <v>70</v>
      </c>
      <c r="B50" s="1" t="s">
        <v>78</v>
      </c>
      <c r="C50" s="1" t="s">
        <v>583</v>
      </c>
      <c r="D50" s="1" t="s">
        <v>75</v>
      </c>
      <c r="E50" s="1" t="s">
        <v>77</v>
      </c>
      <c r="F50" s="1" t="s">
        <v>79</v>
      </c>
      <c r="G50" s="1" t="s">
        <v>80</v>
      </c>
      <c r="H50" s="1" t="s">
        <v>418</v>
      </c>
      <c r="I50" s="1" t="s">
        <v>584</v>
      </c>
      <c r="J50" s="1" t="s">
        <v>420</v>
      </c>
      <c r="K50" s="1" t="s">
        <v>584</v>
      </c>
      <c r="L50" s="1" t="s">
        <v>584</v>
      </c>
      <c r="M50" s="1" t="s">
        <v>421</v>
      </c>
      <c r="N50" s="1" t="s">
        <v>421</v>
      </c>
      <c r="O50" s="1" t="s">
        <v>422</v>
      </c>
      <c r="P50" s="1" t="s">
        <v>423</v>
      </c>
      <c r="Q50" s="1" t="s">
        <v>424</v>
      </c>
      <c r="R50" s="1" t="s">
        <v>585</v>
      </c>
      <c r="S50" s="1" t="s">
        <v>72</v>
      </c>
      <c r="T50" s="1" t="s">
        <v>34</v>
      </c>
      <c r="U50" s="1" t="s">
        <v>426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2022-05-24T03:33:34Z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3F1C01C758EB49AE9A6AC44EEBDEF0C6</vt:lpwstr>
  </property>
</Properties>
</file>