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</definedName>
  </definedNames>
  <calcPr calcId="144525"/>
</workbook>
</file>

<file path=xl/sharedStrings.xml><?xml version="1.0" encoding="utf-8"?>
<sst xmlns="http://schemas.openxmlformats.org/spreadsheetml/2006/main" count="750" uniqueCount="313">
  <si>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</si>
  <si>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</si>
  <si>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</si>
  <si>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</si>
  <si>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</si>
  <si>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</si>
  <si>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</si>
  <si>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</si>
  <si>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</si>
  <si>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</si>
  <si>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</si>
  <si>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</si>
  <si>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</si>
  <si>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</si>
  <si>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</si>
  <si>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</si>
  <si>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</si>
  <si>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</si>
  <si>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</si>
  <si>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</si>
  <si>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</si>
  <si>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</si>
  <si>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</si>
  <si>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</si>
  <si>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</si>
  <si>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17628771014	</t>
  </si>
  <si>
    <t>Ctrip</t>
  </si>
  <si>
    <t>正常</t>
  </si>
  <si>
    <t>[旧金山]斯坦亚公园酒店(Stanyan Park Hotel)(40095439)</t>
  </si>
  <si>
    <t>高级客房2张双床&lt;不退款&gt;&lt;2人入住&gt;</t>
  </si>
  <si>
    <t>USD</t>
  </si>
  <si>
    <t>Sharnborg/Jon Kris</t>
  </si>
  <si>
    <t>CA5326220524USD</t>
  </si>
  <si>
    <t>未提现</t>
  </si>
  <si>
    <t>携程开票</t>
  </si>
  <si>
    <t xml:space="preserve">2462571	</t>
  </si>
  <si>
    <t xml:space="preserve">0051105	</t>
  </si>
  <si>
    <t xml:space="preserve">17659506395	</t>
  </si>
  <si>
    <t>[贝伊奥卢]伊斯坦布尔苏荷酒店(Soho House Istanbul)(37203680)</t>
  </si>
  <si>
    <t>中型房&lt;不退款&gt;&lt;2人入住&gt;</t>
  </si>
  <si>
    <t>Kalb/Jacob Aaron</t>
  </si>
  <si>
    <t xml:space="preserve">2470473	</t>
  </si>
  <si>
    <t xml:space="preserve">63643SC036640	</t>
  </si>
  <si>
    <t xml:space="preserve">17707093314	</t>
  </si>
  <si>
    <t>[多伦多]西一景及公寓酒店(One King West Hotel and Residence)(46879347)</t>
  </si>
  <si>
    <t>内部历史工作室套房&lt;不退款&gt;&lt;2人入住&gt;</t>
  </si>
  <si>
    <t>Herger/Marie,Everett/Shawn</t>
  </si>
  <si>
    <t xml:space="preserve">2480577	</t>
  </si>
  <si>
    <t xml:space="preserve">106615710	</t>
  </si>
  <si>
    <t xml:space="preserve">17762708134	</t>
  </si>
  <si>
    <t>[白河交汇处]柯立芝酒店(Hotel Coolidge)(40001414)</t>
  </si>
  <si>
    <t>双床房&lt;不退款&gt;&lt;2人入住&gt;</t>
  </si>
  <si>
    <t>Murphy/Todd,Pineau/Marc-antoine</t>
  </si>
  <si>
    <t xml:space="preserve">	</t>
  </si>
  <si>
    <t xml:space="preserve">3184371-2	</t>
  </si>
  <si>
    <t xml:space="preserve">17869141850	</t>
  </si>
  <si>
    <t>[博瓦]宅居客栈(Chambres les Salles)(40616922)</t>
  </si>
  <si>
    <t>标准间1双人床&lt;不退款&gt;&lt;2人入住&gt;</t>
  </si>
  <si>
    <t>LUTA/NICOLAS MICHEL</t>
  </si>
  <si>
    <t xml:space="preserve">BU94968972204292	</t>
  </si>
  <si>
    <t xml:space="preserve">17878149047	</t>
  </si>
  <si>
    <t>[底特律]热血车城娱乐场酒店(MotorCity Casino Hotel)(39998731)</t>
  </si>
  <si>
    <t>豪华双人间&lt;2人入住&gt;&lt;不退款&gt;</t>
  </si>
  <si>
    <t>gonzalez/guadalupe Longoria</t>
  </si>
  <si>
    <t xml:space="preserve">1934742040	</t>
  </si>
  <si>
    <t xml:space="preserve">17903464747	</t>
  </si>
  <si>
    <t>[新奥尔良]维纳奇酒店(Hotel Vinache)(37467930)</t>
  </si>
  <si>
    <t>特大双人床房间&lt;不退款&gt;&lt;2人入住&gt;</t>
  </si>
  <si>
    <t>Mao/Kuanze,Qian/Jiayin</t>
  </si>
  <si>
    <t xml:space="preserve">2542152	</t>
  </si>
  <si>
    <t xml:space="preserve">217432210	</t>
  </si>
  <si>
    <t xml:space="preserve">17903503032	</t>
  </si>
  <si>
    <t>[多伦多]费尔蒙特皇家约克酒店(Fairmont Royal York Hotel)(37197507)</t>
  </si>
  <si>
    <t>费尔蒙客房&lt;不退款&gt;&lt;2人入住&gt;</t>
  </si>
  <si>
    <t>Lessard/Helene</t>
  </si>
  <si>
    <t xml:space="preserve">6532880	</t>
  </si>
  <si>
    <t xml:space="preserve">17908298556	</t>
  </si>
  <si>
    <t>[希登梅多斯]The Welk by Vacation Club Rentals(40018981)</t>
  </si>
  <si>
    <t>1卧绿色别墅（带按摩浴缸）&lt;不退款&gt;&lt;2人入住&gt;</t>
  </si>
  <si>
    <t>Summitt/IlaSri</t>
  </si>
  <si>
    <t xml:space="preserve">109201392	</t>
  </si>
  <si>
    <t>取消</t>
  </si>
  <si>
    <t>阶梯</t>
  </si>
  <si>
    <t xml:space="preserve">17921134836	</t>
  </si>
  <si>
    <t>[格拉斯哥]亚历山大汤姆森酒店(Alexander Thomson Hotel)(39046035)</t>
  </si>
  <si>
    <t>双人床房&lt;不退款&gt;&lt;2人入住&gt;</t>
  </si>
  <si>
    <t>Stevenson/Russell,Luan/Xinyi</t>
  </si>
  <si>
    <t xml:space="preserve">17931681788	</t>
  </si>
  <si>
    <t>[德斯廷]德斯廷乡村酒店(Village Inn Destin)(39995323)</t>
  </si>
  <si>
    <t>1间特大床房（吸烟）&lt;不退款&gt;&lt;2人入住&gt;</t>
  </si>
  <si>
    <t>Jackson/Jordan</t>
  </si>
  <si>
    <t xml:space="preserve">2550226	</t>
  </si>
  <si>
    <t xml:space="preserve">51325996	</t>
  </si>
  <si>
    <t xml:space="preserve">17936443474	</t>
  </si>
  <si>
    <t>[科利奇帕克]亚特兰大机场江山旅馆(Country Inn &amp; Suites by Radisson, Atlanta Airport South, GA)(39613914)</t>
  </si>
  <si>
    <t>客房1张特大床&lt;不退款&gt;&lt;2人入住&gt;</t>
  </si>
  <si>
    <t>Pagadala/Ankitha</t>
  </si>
  <si>
    <t xml:space="preserve">GM5F0155PQ0770	</t>
  </si>
  <si>
    <t xml:space="preserve">17945113815	</t>
  </si>
  <si>
    <t>[埃尔帕索]埃尔帕索 - 机场长住公寓式酒店(Extended Stay America Suites - El Paso - Airport)(39971041)</t>
  </si>
  <si>
    <t>1号工作室大床&lt;2人入住&gt;&lt;不退款&gt;</t>
  </si>
  <si>
    <t>Mead/Ninamarie Kamea</t>
  </si>
  <si>
    <t xml:space="preserve">159726608	</t>
  </si>
  <si>
    <t xml:space="preserve">17945190397	</t>
  </si>
  <si>
    <t>[迪拜]迪拜阿尔布斯坦瑞享酒店(Mövenpick Grand Al Bustan Dubai)(39034978)</t>
  </si>
  <si>
    <t>经典特大床房&lt;不退款&gt;&lt;2人入住&gt;</t>
  </si>
  <si>
    <t>Ali/Usman</t>
  </si>
  <si>
    <t xml:space="preserve">2553691	</t>
  </si>
  <si>
    <t xml:space="preserve">420955	</t>
  </si>
  <si>
    <t xml:space="preserve">17949377637	</t>
  </si>
  <si>
    <t>[Talang Aman]阿斯顿巨港及会议中心酒店(ASTON Palembang Hotel &amp; Conference Center)(39034444)</t>
  </si>
  <si>
    <t>豪华房&lt;不退款&gt;&lt;2人入住&gt;</t>
  </si>
  <si>
    <t>lisa/mei</t>
  </si>
  <si>
    <t xml:space="preserve">2554480	</t>
  </si>
  <si>
    <t xml:space="preserve">17949469393	</t>
  </si>
  <si>
    <t>[卡姆登]伦敦圣吉尔斯酒店(St Giles London – A St Giles Hotel)(37257430)</t>
  </si>
  <si>
    <t>经典双床房&lt;不退款&gt;&lt;2人入住&gt;</t>
  </si>
  <si>
    <t>Zongxing/Lin</t>
  </si>
  <si>
    <t xml:space="preserve">17949762587	</t>
  </si>
  <si>
    <t>[埃奇韦尔]伦敦北华美达酒店(Ramada London North)(39034382)</t>
  </si>
  <si>
    <t>标准双床房&lt;不退款&gt;&lt;2人入住&gt;</t>
  </si>
  <si>
    <t>Niazi/Mohsin</t>
  </si>
  <si>
    <t xml:space="preserve">17949783031	</t>
  </si>
  <si>
    <t>[纽约]纽约华威酒店(Warwick New York)(39046728)</t>
  </si>
  <si>
    <t>至尊特大床房&lt;不退款&gt;&lt;2人入住&gt;</t>
  </si>
  <si>
    <t>hadyya/marrakchii</t>
  </si>
  <si>
    <t xml:space="preserve">78109SD273222	</t>
  </si>
  <si>
    <t xml:space="preserve">17952332976	</t>
  </si>
  <si>
    <t>[华城市]新罗东滩住宿酒店(Shilla Stay Dongtan)(37217243)</t>
  </si>
  <si>
    <t>标准大床城景房&lt;不退款&gt;&lt;2人入住&gt;</t>
  </si>
  <si>
    <t>LEE/SEOYEON</t>
  </si>
  <si>
    <t xml:space="preserve">2555244	</t>
  </si>
  <si>
    <t xml:space="preserve">Acknowledged	</t>
  </si>
  <si>
    <t xml:space="preserve">17952663234	</t>
  </si>
  <si>
    <t>[吉隆坡]吉隆坡盛贸饭店(Traders Hotel, Kuala Lumpur)(44800732)</t>
  </si>
  <si>
    <t>豪华特大床房&lt;2人入住&gt;&lt;不退款&gt;&lt;早餐&gt;</t>
  </si>
  <si>
    <t>Lai/Ai Kim</t>
  </si>
  <si>
    <t xml:space="preserve">2555335	</t>
  </si>
  <si>
    <t xml:space="preserve">11265965012	</t>
  </si>
  <si>
    <t xml:space="preserve">17964458460	</t>
  </si>
  <si>
    <t>[丽水]丽水贝尼克酒店(Benikea Hotel Yeosu)(44795355)</t>
  </si>
  <si>
    <t>奢华双床房, 海洋景观&lt;2人入住&gt;&lt;不退款&gt;</t>
  </si>
  <si>
    <t>Jung/se hun</t>
  </si>
  <si>
    <t xml:space="preserve">0139423	</t>
  </si>
  <si>
    <t>，</t>
  </si>
  <si>
    <t>A220524102531481</t>
  </si>
  <si>
    <t>USD / HKD 当前参考汇率: 7.8494</t>
  </si>
  <si>
    <t>总计：5566 USD/
43689.76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</si>
  <si>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</si>
  <si>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</si>
  <si>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</si>
  <si>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</si>
  <si>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</si>
  <si>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</si>
  <si>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</si>
  <si>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</si>
  <si>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</si>
  <si>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</si>
  <si>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</si>
  <si>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</si>
  <si>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</si>
  <si>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</si>
  <si>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</si>
  <si>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</si>
  <si>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</si>
  <si>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</si>
  <si>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2022-05-20</t>
  </si>
  <si>
    <t>2557590</t>
  </si>
  <si>
    <t>丽水贝尼克酒店</t>
  </si>
  <si>
    <t>Jung se hun</t>
  </si>
  <si>
    <t>2022-05-21</t>
  </si>
  <si>
    <t>退房日周结</t>
  </si>
  <si>
    <t>572.03</t>
  </si>
  <si>
    <t>85.00</t>
  </si>
  <si>
    <t>0</t>
  </si>
  <si>
    <t>0.00</t>
  </si>
  <si>
    <t>携程盛景国际直连</t>
  </si>
  <si>
    <t>01.010677</t>
  </si>
  <si>
    <t>2022-05-20 17:09:05</t>
  </si>
  <si>
    <t>否</t>
  </si>
  <si>
    <t>汇智国际旅游发展有限公司</t>
  </si>
  <si>
    <t>直连</t>
  </si>
  <si>
    <t>2022-05-18</t>
  </si>
  <si>
    <t>2555335</t>
  </si>
  <si>
    <t>吉隆坡盛贸饭店</t>
  </si>
  <si>
    <t>Lai Ai Kim</t>
  </si>
  <si>
    <t>857.61</t>
  </si>
  <si>
    <t>127.00</t>
  </si>
  <si>
    <t>2022-05-18 16:58:56</t>
  </si>
  <si>
    <t>2555244</t>
  </si>
  <si>
    <t>新罗东滩住宿酒店</t>
  </si>
  <si>
    <t>LEE SEOYEON</t>
  </si>
  <si>
    <t>546.98</t>
  </si>
  <si>
    <t>81.00</t>
  </si>
  <si>
    <t>2022-05-18 15:27:15</t>
  </si>
  <si>
    <t>2554768</t>
  </si>
  <si>
    <t>纽约华威酒店</t>
  </si>
  <si>
    <t>hadyya marrakchii</t>
  </si>
  <si>
    <t>2647.10</t>
  </si>
  <si>
    <t>392.00</t>
  </si>
  <si>
    <t>2022-05-18 06:02:09</t>
  </si>
  <si>
    <t>2554710</t>
  </si>
  <si>
    <t>伦敦北华美达酒店</t>
  </si>
  <si>
    <t>Niazi Mohsin</t>
  </si>
  <si>
    <t>526.72</t>
  </si>
  <si>
    <t>78.00</t>
  </si>
  <si>
    <t>2022-05-18 03:39:52</t>
  </si>
  <si>
    <t>2022-05-17</t>
  </si>
  <si>
    <t>2554516</t>
  </si>
  <si>
    <t>伦敦圣吉尔斯酒店</t>
  </si>
  <si>
    <t>Zongxing Lin</t>
  </si>
  <si>
    <t>1047.49</t>
  </si>
  <si>
    <t>154.00</t>
  </si>
  <si>
    <t>2022-05-17 22:55:08</t>
  </si>
  <si>
    <t>2554480</t>
  </si>
  <si>
    <t>阿斯顿巨港及会议中心酒店</t>
  </si>
  <si>
    <t>lisa mei</t>
  </si>
  <si>
    <t>244.87</t>
  </si>
  <si>
    <t>36.00</t>
  </si>
  <si>
    <t>2022-05-17 22:25:32</t>
  </si>
  <si>
    <t>2553691</t>
  </si>
  <si>
    <t xml:space="preserve">迪拜布斯坦罗达酒店  </t>
  </si>
  <si>
    <t>Ali Usman</t>
  </si>
  <si>
    <t>2022-05-19</t>
  </si>
  <si>
    <t>734.61</t>
  </si>
  <si>
    <t>108.00</t>
  </si>
  <si>
    <t>2022-05-17 05:53:54</t>
  </si>
  <si>
    <t>2553624</t>
  </si>
  <si>
    <t>埃尔帕索机场美国长住酒店</t>
  </si>
  <si>
    <t>Mead Ninamarie Kamea</t>
  </si>
  <si>
    <t>564.56</t>
  </si>
  <si>
    <t>83.00</t>
  </si>
  <si>
    <t>2022-05-17 02:43:15</t>
  </si>
  <si>
    <t>2022-05-15</t>
  </si>
  <si>
    <t>2551822</t>
  </si>
  <si>
    <t>丽笙格鲁吉亚州南亚特兰大机场乡村套房酒店</t>
  </si>
  <si>
    <t>Pagadala Ankitha</t>
  </si>
  <si>
    <t>755.36</t>
  </si>
  <si>
    <t>111.00</t>
  </si>
  <si>
    <t>2022-05-15 09:55:16</t>
  </si>
  <si>
    <t>2022-05-14</t>
  </si>
  <si>
    <t>2550226</t>
  </si>
  <si>
    <t>德斯廷乡村酒店</t>
  </si>
  <si>
    <t>Jackson Jordan</t>
  </si>
  <si>
    <t>1183.62</t>
  </si>
  <si>
    <t>174.00</t>
  </si>
  <si>
    <t>2022-05-14 01:56:15</t>
  </si>
  <si>
    <t>2022-05-12</t>
  </si>
  <si>
    <t>2547461</t>
  </si>
  <si>
    <t xml:space="preserve">亚历山大汤姆森酒店  </t>
  </si>
  <si>
    <t>Stevenson Russell,Luan Xinyi</t>
  </si>
  <si>
    <t>505.30</t>
  </si>
  <si>
    <t>75.00</t>
  </si>
  <si>
    <t>2022-05-12 02:40:04</t>
  </si>
  <si>
    <t>2022-05-09</t>
  </si>
  <si>
    <t>2543443</t>
  </si>
  <si>
    <t>The Welk by Vacation Club Rentals</t>
  </si>
  <si>
    <t>Summitt IlaSri</t>
  </si>
  <si>
    <t>--</t>
  </si>
  <si>
    <t>2022-05-08</t>
  </si>
  <si>
    <t>2542175</t>
  </si>
  <si>
    <t>费尔蒙特皇家约克酒店</t>
  </si>
  <si>
    <t>Lessard Helene</t>
  </si>
  <si>
    <t>1843.87</t>
  </si>
  <si>
    <t>276.00</t>
  </si>
  <si>
    <t>2022-05-08 03:57:34</t>
  </si>
  <si>
    <t>2542152</t>
  </si>
  <si>
    <t>维纳奇酒店</t>
  </si>
  <si>
    <t>Mao Kuanze,Qian Jiayin</t>
  </si>
  <si>
    <t>2552.03</t>
  </si>
  <si>
    <t>382.00</t>
  </si>
  <si>
    <t>2022-05-08 02:31:23</t>
  </si>
  <si>
    <t>2022-05-02</t>
  </si>
  <si>
    <t>2532992</t>
  </si>
  <si>
    <t>热血车城娱乐场酒店</t>
  </si>
  <si>
    <t>gonzalez guadalupe Longoria</t>
  </si>
  <si>
    <t>1993.07</t>
  </si>
  <si>
    <t>301.00</t>
  </si>
  <si>
    <t>2022-05-02 00:45:43</t>
  </si>
  <si>
    <t>2022-04-30</t>
  </si>
  <si>
    <t>2530227</t>
  </si>
  <si>
    <t>萨莱家庭旅馆</t>
  </si>
  <si>
    <t>LUTA NICOLAS MICHEL</t>
  </si>
  <si>
    <t>370.80</t>
  </si>
  <si>
    <t>56.00</t>
  </si>
  <si>
    <t>2022-04-30 06:50:47</t>
  </si>
  <si>
    <t>2022-04-05</t>
  </si>
  <si>
    <t>2497926</t>
  </si>
  <si>
    <t>柯立芝酒店</t>
  </si>
  <si>
    <t>Murphy Todd,Pineau Marc-antoine</t>
  </si>
  <si>
    <t>688.82</t>
  </si>
  <si>
    <t>2022-04-05 07:50:04</t>
  </si>
  <si>
    <t>2022-03-24</t>
  </si>
  <si>
    <t>2480577</t>
  </si>
  <si>
    <t>西一景及公寓酒店</t>
  </si>
  <si>
    <t>Herger Marie,Everett Shawn</t>
  </si>
  <si>
    <t>9610.18</t>
  </si>
  <si>
    <t>1505.00</t>
  </si>
  <si>
    <t>2022-03-24 11:51:04</t>
  </si>
  <si>
    <t>2022-03-16</t>
  </si>
  <si>
    <t>2470473</t>
  </si>
  <si>
    <t>伊斯坦布尔苏荷酒店 - 特殊类别</t>
  </si>
  <si>
    <t>Kalb Jacob Aaron</t>
  </si>
  <si>
    <t>7731.87</t>
  </si>
  <si>
    <t>1211.00</t>
  </si>
  <si>
    <t>2022-03-16 23:36:04</t>
  </si>
  <si>
    <t>2022-03-12</t>
  </si>
  <si>
    <t>2462571</t>
  </si>
  <si>
    <t>斯坦亚公园酒店</t>
  </si>
  <si>
    <t>Sharnborg Jon Kris</t>
  </si>
  <si>
    <t>1416.59</t>
  </si>
  <si>
    <t>223.00</t>
  </si>
  <si>
    <t>2022-03-12 06:12:43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</si>
</sst>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7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44701</v>
      </c>
      <c r="G2" s="6">
        <v>44702</v>
      </c>
      <c r="H2" s="4">
        <v>1</v>
      </c>
      <c r="I2" s="4">
        <v>1</v>
      </c>
      <c r="J2" s="4">
        <v>1</v>
      </c>
      <c r="K2" s="4" t="s">
        <v>30</v>
      </c>
      <c r="L2" s="4">
        <v>223</v>
      </c>
      <c r="M2" s="4">
        <v>223</v>
      </c>
      <c r="N2" s="4" t="s">
        <v>31</v>
      </c>
      <c r="O2" s="4" t="s">
        <v>32</v>
      </c>
      <c r="P2" s="4" t="s">
        <v>33</v>
      </c>
      <c r="Q2" s="4">
        <v>0</v>
      </c>
      <c r="R2" s="7">
        <v>44632</v>
      </c>
      <c r="S2" s="6">
        <v>44705</v>
      </c>
      <c r="T2" s="4" t="s">
        <v>34</v>
      </c>
      <c r="U2" s="4">
        <v>223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44699</v>
      </c>
      <c r="G3" s="6">
        <v>44702</v>
      </c>
      <c r="H3" s="4">
        <v>1</v>
      </c>
      <c r="I3" s="4">
        <v>3</v>
      </c>
      <c r="J3" s="4">
        <v>3</v>
      </c>
      <c r="K3" s="4" t="s">
        <v>30</v>
      </c>
      <c r="L3" s="4">
        <v>1211</v>
      </c>
      <c r="M3" s="4">
        <v>1211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44705</v>
      </c>
      <c r="T3" s="4" t="s">
        <v>34</v>
      </c>
      <c r="U3" s="4">
        <v>1211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44695</v>
      </c>
      <c r="G4" s="6">
        <v>44702</v>
      </c>
      <c r="H4" s="4">
        <v>1</v>
      </c>
      <c r="I4" s="4">
        <v>7</v>
      </c>
      <c r="J4" s="4">
        <v>7</v>
      </c>
      <c r="K4" s="4" t="s">
        <v>30</v>
      </c>
      <c r="L4" s="4">
        <v>1505</v>
      </c>
      <c r="M4" s="4">
        <v>1505</v>
      </c>
      <c r="N4" s="4" t="s">
        <v>46</v>
      </c>
      <c r="O4" s="4" t="s">
        <v>32</v>
      </c>
      <c r="P4" s="4" t="s">
        <v>33</v>
      </c>
      <c r="Q4" s="4">
        <v>0</v>
      </c>
      <c r="R4" s="7">
        <v>44644</v>
      </c>
      <c r="S4" s="6">
        <v>44705</v>
      </c>
      <c r="T4" s="4" t="s">
        <v>34</v>
      </c>
      <c r="U4" s="4">
        <v>1505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44701</v>
      </c>
      <c r="G5" s="6">
        <v>44702</v>
      </c>
      <c r="H5" s="4">
        <v>1</v>
      </c>
      <c r="I5" s="4">
        <v>1</v>
      </c>
      <c r="J5" s="4">
        <v>1</v>
      </c>
      <c r="K5" s="4" t="s">
        <v>30</v>
      </c>
      <c r="L5" s="4">
        <v>108</v>
      </c>
      <c r="M5" s="4">
        <v>108</v>
      </c>
      <c r="N5" s="4" t="s">
        <v>52</v>
      </c>
      <c r="O5" s="4" t="s">
        <v>32</v>
      </c>
      <c r="P5" s="4" t="s">
        <v>33</v>
      </c>
      <c r="Q5" s="4">
        <v>0</v>
      </c>
      <c r="R5" s="7">
        <v>44656</v>
      </c>
      <c r="S5" s="6">
        <v>44705</v>
      </c>
      <c r="T5" s="4" t="s">
        <v>34</v>
      </c>
      <c r="U5" s="4">
        <v>108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44701</v>
      </c>
      <c r="G6" s="6">
        <v>44702</v>
      </c>
      <c r="H6" s="4">
        <v>1</v>
      </c>
      <c r="I6" s="4">
        <v>1</v>
      </c>
      <c r="J6" s="4">
        <v>1</v>
      </c>
      <c r="K6" s="4" t="s">
        <v>30</v>
      </c>
      <c r="L6" s="4">
        <v>56</v>
      </c>
      <c r="M6" s="4">
        <v>56</v>
      </c>
      <c r="N6" s="4" t="s">
        <v>58</v>
      </c>
      <c r="O6" s="4" t="s">
        <v>32</v>
      </c>
      <c r="P6" s="4" t="s">
        <v>33</v>
      </c>
      <c r="Q6" s="4">
        <v>0</v>
      </c>
      <c r="R6" s="7">
        <v>44681</v>
      </c>
      <c r="S6" s="6">
        <v>44705</v>
      </c>
      <c r="T6" s="4" t="s">
        <v>34</v>
      </c>
      <c r="U6" s="4">
        <v>56</v>
      </c>
      <c r="V6" s="4">
        <v>0</v>
      </c>
      <c r="W6" s="4">
        <v>0</v>
      </c>
      <c r="X6" s="4" t="s">
        <v>53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44701</v>
      </c>
      <c r="G7" s="6">
        <v>44702</v>
      </c>
      <c r="H7" s="4">
        <v>1</v>
      </c>
      <c r="I7" s="4">
        <v>1</v>
      </c>
      <c r="J7" s="4">
        <v>1</v>
      </c>
      <c r="K7" s="4" t="s">
        <v>30</v>
      </c>
      <c r="L7" s="4">
        <v>301</v>
      </c>
      <c r="M7" s="4">
        <v>301</v>
      </c>
      <c r="N7" s="4" t="s">
        <v>63</v>
      </c>
      <c r="O7" s="4" t="s">
        <v>32</v>
      </c>
      <c r="P7" s="4" t="s">
        <v>33</v>
      </c>
      <c r="Q7" s="4">
        <v>0</v>
      </c>
      <c r="R7" s="7">
        <v>44683</v>
      </c>
      <c r="S7" s="6">
        <v>44705</v>
      </c>
      <c r="T7" s="4" t="s">
        <v>34</v>
      </c>
      <c r="U7" s="4">
        <v>301</v>
      </c>
      <c r="V7" s="4">
        <v>0</v>
      </c>
      <c r="W7" s="4">
        <v>0</v>
      </c>
      <c r="X7" s="4" t="s">
        <v>53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44700</v>
      </c>
      <c r="G8" s="6">
        <v>44702</v>
      </c>
      <c r="H8" s="4">
        <v>1</v>
      </c>
      <c r="I8" s="4">
        <v>2</v>
      </c>
      <c r="J8" s="4">
        <v>2</v>
      </c>
      <c r="K8" s="4" t="s">
        <v>30</v>
      </c>
      <c r="L8" s="4">
        <v>382</v>
      </c>
      <c r="M8" s="4">
        <v>382</v>
      </c>
      <c r="N8" s="4" t="s">
        <v>68</v>
      </c>
      <c r="O8" s="4" t="s">
        <v>32</v>
      </c>
      <c r="P8" s="4" t="s">
        <v>33</v>
      </c>
      <c r="Q8" s="4">
        <v>0</v>
      </c>
      <c r="R8" s="7">
        <v>44689</v>
      </c>
      <c r="S8" s="6">
        <v>44705</v>
      </c>
      <c r="T8" s="4" t="s">
        <v>34</v>
      </c>
      <c r="U8" s="4">
        <v>382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44701</v>
      </c>
      <c r="G9" s="6">
        <v>44702</v>
      </c>
      <c r="H9" s="4">
        <v>1</v>
      </c>
      <c r="I9" s="4">
        <v>1</v>
      </c>
      <c r="J9" s="4">
        <v>1</v>
      </c>
      <c r="K9" s="4" t="s">
        <v>30</v>
      </c>
      <c r="L9" s="4">
        <v>276</v>
      </c>
      <c r="M9" s="4">
        <v>276</v>
      </c>
      <c r="N9" s="4" t="s">
        <v>74</v>
      </c>
      <c r="O9" s="4" t="s">
        <v>32</v>
      </c>
      <c r="P9" s="4" t="s">
        <v>33</v>
      </c>
      <c r="Q9" s="4">
        <v>0</v>
      </c>
      <c r="R9" s="7">
        <v>44689</v>
      </c>
      <c r="S9" s="6">
        <v>44705</v>
      </c>
      <c r="T9" s="4" t="s">
        <v>34</v>
      </c>
      <c r="U9" s="4">
        <v>276</v>
      </c>
      <c r="V9" s="4">
        <v>0</v>
      </c>
      <c r="W9" s="4">
        <v>0</v>
      </c>
      <c r="X9" s="4" t="s">
        <v>53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44699</v>
      </c>
      <c r="G10" s="6">
        <v>44702</v>
      </c>
      <c r="H10" s="4">
        <v>1</v>
      </c>
      <c r="I10" s="4">
        <v>3</v>
      </c>
      <c r="J10" s="4">
        <v>3</v>
      </c>
      <c r="K10" s="4" t="s">
        <v>30</v>
      </c>
      <c r="L10" s="4">
        <v>695</v>
      </c>
      <c r="M10" s="4">
        <v>695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44690</v>
      </c>
      <c r="S10" s="6">
        <v>44705</v>
      </c>
      <c r="T10" s="4" t="s">
        <v>34</v>
      </c>
      <c r="U10" s="4">
        <v>695</v>
      </c>
      <c r="V10" s="4">
        <v>0</v>
      </c>
      <c r="W10" s="4">
        <v>0</v>
      </c>
      <c r="X10" s="4" t="s">
        <v>53</v>
      </c>
      <c r="Y10" s="4" t="s">
        <v>80</v>
      </c>
    </row>
    <row r="11" s="4" customFormat="1" spans="1:25">
      <c r="A11" s="4" t="s">
        <v>76</v>
      </c>
      <c r="B11" s="4" t="s">
        <v>26</v>
      </c>
      <c r="C11" s="4" t="s">
        <v>81</v>
      </c>
      <c r="D11" s="4" t="s">
        <v>77</v>
      </c>
      <c r="E11" s="4" t="s">
        <v>78</v>
      </c>
      <c r="F11" s="6">
        <v>44699</v>
      </c>
      <c r="G11" s="6">
        <v>44702</v>
      </c>
      <c r="H11" s="4">
        <v>1</v>
      </c>
      <c r="I11" s="4">
        <v>3</v>
      </c>
      <c r="J11" s="4">
        <v>3</v>
      </c>
      <c r="K11" s="4" t="s">
        <v>30</v>
      </c>
      <c r="L11" s="4">
        <v>-695</v>
      </c>
      <c r="M11" s="4">
        <v>-695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44690</v>
      </c>
      <c r="S11" s="6">
        <v>44705</v>
      </c>
      <c r="T11" s="4" t="s">
        <v>34</v>
      </c>
      <c r="U11" s="4">
        <v>-695</v>
      </c>
      <c r="V11" s="4">
        <v>0</v>
      </c>
      <c r="W11" s="4">
        <v>0</v>
      </c>
      <c r="X11" s="4" t="s">
        <v>53</v>
      </c>
      <c r="Y11" s="4" t="s">
        <v>80</v>
      </c>
    </row>
    <row r="12" s="4" customFormat="1" spans="1:25">
      <c r="A12" s="4" t="s">
        <v>76</v>
      </c>
      <c r="B12" s="4" t="s">
        <v>26</v>
      </c>
      <c r="C12" s="4" t="s">
        <v>82</v>
      </c>
      <c r="D12" s="4" t="s">
        <v>77</v>
      </c>
      <c r="E12" s="4" t="s">
        <v>78</v>
      </c>
      <c r="F12" s="6">
        <v>44699</v>
      </c>
      <c r="G12" s="6">
        <v>44702</v>
      </c>
      <c r="H12" s="4">
        <v>1</v>
      </c>
      <c r="I12" s="4">
        <v>3</v>
      </c>
      <c r="J12" s="4">
        <v>3</v>
      </c>
      <c r="K12" s="4" t="s">
        <v>30</v>
      </c>
      <c r="L12" s="4">
        <v>0</v>
      </c>
      <c r="M12" s="4">
        <v>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44690</v>
      </c>
      <c r="S12" s="6">
        <v>44705</v>
      </c>
      <c r="T12" s="4" t="s">
        <v>34</v>
      </c>
      <c r="U12" s="4">
        <v>0</v>
      </c>
      <c r="V12" s="4">
        <v>0</v>
      </c>
      <c r="W12" s="4">
        <v>0</v>
      </c>
      <c r="X12" s="4" t="s">
        <v>53</v>
      </c>
      <c r="Y12" s="4" t="s">
        <v>80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44701</v>
      </c>
      <c r="G13" s="6">
        <v>44702</v>
      </c>
      <c r="H13" s="4">
        <v>1</v>
      </c>
      <c r="I13" s="4">
        <v>1</v>
      </c>
      <c r="J13" s="4">
        <v>1</v>
      </c>
      <c r="K13" s="4" t="s">
        <v>30</v>
      </c>
      <c r="L13" s="4">
        <v>75</v>
      </c>
      <c r="M13" s="4">
        <v>75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44693</v>
      </c>
      <c r="S13" s="6">
        <v>44705</v>
      </c>
      <c r="T13" s="4" t="s">
        <v>34</v>
      </c>
      <c r="U13" s="4">
        <v>75</v>
      </c>
      <c r="V13" s="4">
        <v>0</v>
      </c>
      <c r="W13" s="4">
        <v>0</v>
      </c>
      <c r="X13" s="4" t="s">
        <v>53</v>
      </c>
      <c r="Y13" s="4" t="s">
        <v>53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44701</v>
      </c>
      <c r="G14" s="6">
        <v>44702</v>
      </c>
      <c r="H14" s="4">
        <v>1</v>
      </c>
      <c r="I14" s="4">
        <v>1</v>
      </c>
      <c r="J14" s="4">
        <v>1</v>
      </c>
      <c r="K14" s="4" t="s">
        <v>30</v>
      </c>
      <c r="L14" s="4">
        <v>174</v>
      </c>
      <c r="M14" s="4">
        <v>174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44695</v>
      </c>
      <c r="S14" s="6">
        <v>44705</v>
      </c>
      <c r="T14" s="4" t="s">
        <v>34</v>
      </c>
      <c r="U14" s="4">
        <v>174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44701</v>
      </c>
      <c r="G15" s="6">
        <v>44702</v>
      </c>
      <c r="H15" s="4">
        <v>1</v>
      </c>
      <c r="I15" s="4">
        <v>1</v>
      </c>
      <c r="J15" s="4">
        <v>1</v>
      </c>
      <c r="K15" s="4" t="s">
        <v>30</v>
      </c>
      <c r="L15" s="4">
        <v>111</v>
      </c>
      <c r="M15" s="4">
        <v>111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44696</v>
      </c>
      <c r="S15" s="6">
        <v>44705</v>
      </c>
      <c r="T15" s="4" t="s">
        <v>34</v>
      </c>
      <c r="U15" s="4">
        <v>111</v>
      </c>
      <c r="V15" s="4">
        <v>0</v>
      </c>
      <c r="W15" s="4">
        <v>0</v>
      </c>
      <c r="X15" s="4" t="s">
        <v>53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44701</v>
      </c>
      <c r="G16" s="6">
        <v>44702</v>
      </c>
      <c r="H16" s="4">
        <v>1</v>
      </c>
      <c r="I16" s="4">
        <v>1</v>
      </c>
      <c r="J16" s="4">
        <v>1</v>
      </c>
      <c r="K16" s="4" t="s">
        <v>30</v>
      </c>
      <c r="L16" s="4">
        <v>83</v>
      </c>
      <c r="M16" s="4">
        <v>83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44698</v>
      </c>
      <c r="S16" s="6">
        <v>44705</v>
      </c>
      <c r="T16" s="4" t="s">
        <v>34</v>
      </c>
      <c r="U16" s="4">
        <v>83</v>
      </c>
      <c r="V16" s="4">
        <v>0</v>
      </c>
      <c r="W16" s="4">
        <v>0</v>
      </c>
      <c r="X16" s="4" t="s">
        <v>53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44700</v>
      </c>
      <c r="G17" s="6">
        <v>44702</v>
      </c>
      <c r="H17" s="4">
        <v>1</v>
      </c>
      <c r="I17" s="4">
        <v>2</v>
      </c>
      <c r="J17" s="4">
        <v>2</v>
      </c>
      <c r="K17" s="4" t="s">
        <v>30</v>
      </c>
      <c r="L17" s="4">
        <v>108</v>
      </c>
      <c r="M17" s="4">
        <v>108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44698</v>
      </c>
      <c r="S17" s="6">
        <v>44705</v>
      </c>
      <c r="T17" s="4" t="s">
        <v>34</v>
      </c>
      <c r="U17" s="4">
        <v>108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44701</v>
      </c>
      <c r="G18" s="6">
        <v>44702</v>
      </c>
      <c r="H18" s="4">
        <v>1</v>
      </c>
      <c r="I18" s="4">
        <v>1</v>
      </c>
      <c r="J18" s="4">
        <v>1</v>
      </c>
      <c r="K18" s="4" t="s">
        <v>30</v>
      </c>
      <c r="L18" s="4">
        <v>36</v>
      </c>
      <c r="M18" s="4">
        <v>36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44698</v>
      </c>
      <c r="S18" s="6">
        <v>44705</v>
      </c>
      <c r="T18" s="4" t="s">
        <v>34</v>
      </c>
      <c r="U18" s="4">
        <v>36</v>
      </c>
      <c r="V18" s="4">
        <v>0</v>
      </c>
      <c r="W18" s="4">
        <v>0</v>
      </c>
      <c r="X18" s="4" t="s">
        <v>113</v>
      </c>
      <c r="Y18" s="4" t="s">
        <v>53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44701</v>
      </c>
      <c r="G19" s="6">
        <v>44702</v>
      </c>
      <c r="H19" s="4">
        <v>1</v>
      </c>
      <c r="I19" s="4">
        <v>1</v>
      </c>
      <c r="J19" s="4">
        <v>1</v>
      </c>
      <c r="K19" s="4" t="s">
        <v>30</v>
      </c>
      <c r="L19" s="4">
        <v>154</v>
      </c>
      <c r="M19" s="4">
        <v>154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44698</v>
      </c>
      <c r="S19" s="6">
        <v>44705</v>
      </c>
      <c r="T19" s="4" t="s">
        <v>34</v>
      </c>
      <c r="U19" s="4">
        <v>154</v>
      </c>
      <c r="V19" s="4">
        <v>0</v>
      </c>
      <c r="W19" s="4">
        <v>0</v>
      </c>
      <c r="X19" s="4" t="s">
        <v>53</v>
      </c>
      <c r="Y19" s="4" t="s">
        <v>53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44701</v>
      </c>
      <c r="G20" s="6">
        <v>44702</v>
      </c>
      <c r="H20" s="4">
        <v>1</v>
      </c>
      <c r="I20" s="4">
        <v>1</v>
      </c>
      <c r="J20" s="4">
        <v>1</v>
      </c>
      <c r="K20" s="4" t="s">
        <v>30</v>
      </c>
      <c r="L20" s="4">
        <v>78</v>
      </c>
      <c r="M20" s="4">
        <v>78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44699</v>
      </c>
      <c r="S20" s="6">
        <v>44705</v>
      </c>
      <c r="T20" s="4" t="s">
        <v>34</v>
      </c>
      <c r="U20" s="4">
        <v>78</v>
      </c>
      <c r="V20" s="4">
        <v>0</v>
      </c>
      <c r="W20" s="4">
        <v>0</v>
      </c>
      <c r="X20" s="4" t="s">
        <v>53</v>
      </c>
      <c r="Y20" s="4" t="s">
        <v>53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44701</v>
      </c>
      <c r="G21" s="6">
        <v>44702</v>
      </c>
      <c r="H21" s="4">
        <v>1</v>
      </c>
      <c r="I21" s="4">
        <v>1</v>
      </c>
      <c r="J21" s="4">
        <v>1</v>
      </c>
      <c r="K21" s="4" t="s">
        <v>30</v>
      </c>
      <c r="L21" s="4">
        <v>392</v>
      </c>
      <c r="M21" s="4">
        <v>392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44699</v>
      </c>
      <c r="S21" s="6">
        <v>44705</v>
      </c>
      <c r="T21" s="4" t="s">
        <v>34</v>
      </c>
      <c r="U21" s="4">
        <v>392</v>
      </c>
      <c r="V21" s="4">
        <v>0</v>
      </c>
      <c r="W21" s="4">
        <v>0</v>
      </c>
      <c r="X21" s="4" t="s">
        <v>53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44701</v>
      </c>
      <c r="G22" s="6">
        <v>44702</v>
      </c>
      <c r="H22" s="4">
        <v>1</v>
      </c>
      <c r="I22" s="4">
        <v>1</v>
      </c>
      <c r="J22" s="4">
        <v>1</v>
      </c>
      <c r="K22" s="4" t="s">
        <v>30</v>
      </c>
      <c r="L22" s="4">
        <v>81</v>
      </c>
      <c r="M22" s="4">
        <v>81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44699</v>
      </c>
      <c r="S22" s="6">
        <v>44705</v>
      </c>
      <c r="T22" s="4" t="s">
        <v>34</v>
      </c>
      <c r="U22" s="4">
        <v>81</v>
      </c>
      <c r="V22" s="4">
        <v>0</v>
      </c>
      <c r="W22" s="4">
        <v>0</v>
      </c>
      <c r="X22" s="4" t="s">
        <v>131</v>
      </c>
      <c r="Y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44701</v>
      </c>
      <c r="G23" s="6">
        <v>44702</v>
      </c>
      <c r="H23" s="4">
        <v>1</v>
      </c>
      <c r="I23" s="4">
        <v>1</v>
      </c>
      <c r="J23" s="4">
        <v>1</v>
      </c>
      <c r="K23" s="4" t="s">
        <v>30</v>
      </c>
      <c r="L23" s="4">
        <v>127</v>
      </c>
      <c r="M23" s="4">
        <v>127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44699</v>
      </c>
      <c r="S23" s="6">
        <v>44705</v>
      </c>
      <c r="T23" s="4" t="s">
        <v>34</v>
      </c>
      <c r="U23" s="4">
        <v>127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44701</v>
      </c>
      <c r="G24" s="6">
        <v>44702</v>
      </c>
      <c r="H24" s="4">
        <v>1</v>
      </c>
      <c r="I24" s="4">
        <v>1</v>
      </c>
      <c r="J24" s="4">
        <v>1</v>
      </c>
      <c r="K24" s="4" t="s">
        <v>30</v>
      </c>
      <c r="L24" s="4">
        <v>85</v>
      </c>
      <c r="M24" s="4">
        <v>85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44701</v>
      </c>
      <c r="S24" s="6">
        <v>44705</v>
      </c>
      <c r="T24" s="4" t="s">
        <v>34</v>
      </c>
      <c r="U24" s="4">
        <v>85</v>
      </c>
      <c r="V24" s="4">
        <v>0</v>
      </c>
      <c r="W24" s="4">
        <v>0</v>
      </c>
      <c r="X24" s="4" t="s">
        <v>53</v>
      </c>
      <c r="Y24" s="4" t="s">
        <v>143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A29" sqref="A29:A3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spans="1:9">
      <c r="A2" s="5">
        <v>17628771014</v>
      </c>
      <c r="B2" s="6">
        <v>44701</v>
      </c>
      <c r="C2" s="6">
        <v>44702</v>
      </c>
      <c r="D2" s="4">
        <v>223</v>
      </c>
      <c r="E2" s="4" t="str">
        <f>VLOOKUP(A2,HOP!A:L,12,0)</f>
        <v>223.00</v>
      </c>
      <c r="F2" s="4" t="str">
        <f>VLOOKUP(A2,HOP!A:C,3,0)</f>
        <v>2462571</v>
      </c>
      <c r="G2" s="4">
        <f>D2-E2</f>
        <v>0</v>
      </c>
      <c r="H2" s="4" t="str">
        <f>$H$1&amp;F2</f>
        <v>，2462571</v>
      </c>
      <c r="I2" s="4" t="str">
        <f>VLOOKUP(A2,HOP!A:U,21,0)</f>
        <v>直连</v>
      </c>
    </row>
    <row r="3" s="4" customFormat="1" spans="1:9">
      <c r="A3" s="5">
        <v>17659506395</v>
      </c>
      <c r="B3" s="6">
        <v>44699</v>
      </c>
      <c r="C3" s="6">
        <v>44702</v>
      </c>
      <c r="D3" s="4">
        <v>1211</v>
      </c>
      <c r="E3" s="4" t="str">
        <f>VLOOKUP(A3,HOP!A:L,12,0)</f>
        <v>1211.00</v>
      </c>
      <c r="F3" s="4" t="str">
        <f>VLOOKUP(A3,HOP!A:C,3,0)</f>
        <v>2470473</v>
      </c>
      <c r="G3" s="4">
        <f t="shared" ref="G3:G22" si="0">D3-E3</f>
        <v>0</v>
      </c>
      <c r="H3" s="4" t="str">
        <f t="shared" ref="H3:H22" si="1">$H$1&amp;F3</f>
        <v>，2470473</v>
      </c>
      <c r="I3" s="4" t="str">
        <f>VLOOKUP(A3,HOP!A:U,21,0)</f>
        <v>直连</v>
      </c>
    </row>
    <row r="4" s="4" customFormat="1" spans="1:9">
      <c r="A4" s="5">
        <v>17707093314</v>
      </c>
      <c r="B4" s="6">
        <v>44695</v>
      </c>
      <c r="C4" s="6">
        <v>44702</v>
      </c>
      <c r="D4" s="4">
        <v>1505</v>
      </c>
      <c r="E4" s="4" t="str">
        <f>VLOOKUP(A4,HOP!A:L,12,0)</f>
        <v>1505.00</v>
      </c>
      <c r="F4" s="4" t="str">
        <f>VLOOKUP(A4,HOP!A:C,3,0)</f>
        <v>2480577</v>
      </c>
      <c r="G4" s="4">
        <f t="shared" si="0"/>
        <v>0</v>
      </c>
      <c r="H4" s="4" t="str">
        <f t="shared" si="1"/>
        <v>，2480577</v>
      </c>
      <c r="I4" s="4" t="str">
        <f>VLOOKUP(A4,HOP!A:U,21,0)</f>
        <v>直连</v>
      </c>
    </row>
    <row r="5" s="4" customFormat="1" spans="1:9">
      <c r="A5" s="5">
        <v>17762708134</v>
      </c>
      <c r="B5" s="6">
        <v>44701</v>
      </c>
      <c r="C5" s="6">
        <v>44702</v>
      </c>
      <c r="D5" s="4">
        <v>108</v>
      </c>
      <c r="E5" s="4" t="str">
        <f>VLOOKUP(A5,HOP!A:L,12,0)</f>
        <v>108.00</v>
      </c>
      <c r="F5" s="4" t="str">
        <f>VLOOKUP(A5,HOP!A:C,3,0)</f>
        <v>2497926</v>
      </c>
      <c r="G5" s="4">
        <f t="shared" si="0"/>
        <v>0</v>
      </c>
      <c r="H5" s="4" t="str">
        <f t="shared" si="1"/>
        <v>，2497926</v>
      </c>
      <c r="I5" s="4" t="str">
        <f>VLOOKUP(A5,HOP!A:U,21,0)</f>
        <v>直连</v>
      </c>
    </row>
    <row r="6" s="4" customFormat="1" spans="1:9">
      <c r="A6" s="5">
        <v>17869141850</v>
      </c>
      <c r="B6" s="6">
        <v>44701</v>
      </c>
      <c r="C6" s="6">
        <v>44702</v>
      </c>
      <c r="D6" s="4">
        <v>56</v>
      </c>
      <c r="E6" s="4" t="str">
        <f>VLOOKUP(A6,HOP!A:L,12,0)</f>
        <v>56.00</v>
      </c>
      <c r="F6" s="4" t="str">
        <f>VLOOKUP(A6,HOP!A:C,3,0)</f>
        <v>2530227</v>
      </c>
      <c r="G6" s="4">
        <f t="shared" si="0"/>
        <v>0</v>
      </c>
      <c r="H6" s="4" t="str">
        <f t="shared" si="1"/>
        <v>，2530227</v>
      </c>
      <c r="I6" s="4" t="str">
        <f>VLOOKUP(A6,HOP!A:U,21,0)</f>
        <v>直连</v>
      </c>
    </row>
    <row r="7" s="4" customFormat="1" spans="1:9">
      <c r="A7" s="5">
        <v>17878149047</v>
      </c>
      <c r="B7" s="6">
        <v>44701</v>
      </c>
      <c r="C7" s="6">
        <v>44702</v>
      </c>
      <c r="D7" s="4">
        <v>301</v>
      </c>
      <c r="E7" s="4" t="str">
        <f>VLOOKUP(A7,HOP!A:L,12,0)</f>
        <v>301.00</v>
      </c>
      <c r="F7" s="4" t="str">
        <f>VLOOKUP(A7,HOP!A:C,3,0)</f>
        <v>2532992</v>
      </c>
      <c r="G7" s="4">
        <f t="shared" si="0"/>
        <v>0</v>
      </c>
      <c r="H7" s="4" t="str">
        <f t="shared" si="1"/>
        <v>，2532992</v>
      </c>
      <c r="I7" s="4" t="str">
        <f>VLOOKUP(A7,HOP!A:U,21,0)</f>
        <v>直连</v>
      </c>
    </row>
    <row r="8" s="4" customFormat="1" spans="1:9">
      <c r="A8" s="5">
        <v>17903464747</v>
      </c>
      <c r="B8" s="6">
        <v>44700</v>
      </c>
      <c r="C8" s="6">
        <v>44702</v>
      </c>
      <c r="D8" s="4">
        <v>382</v>
      </c>
      <c r="E8" s="4" t="str">
        <f>VLOOKUP(A8,HOP!A:L,12,0)</f>
        <v>382.00</v>
      </c>
      <c r="F8" s="4" t="str">
        <f>VLOOKUP(A8,HOP!A:C,3,0)</f>
        <v>2542152</v>
      </c>
      <c r="G8" s="4">
        <f t="shared" si="0"/>
        <v>0</v>
      </c>
      <c r="H8" s="4" t="str">
        <f t="shared" si="1"/>
        <v>，2542152</v>
      </c>
      <c r="I8" s="4" t="str">
        <f>VLOOKUP(A8,HOP!A:U,21,0)</f>
        <v>直连</v>
      </c>
    </row>
    <row r="9" s="4" customFormat="1" spans="1:9">
      <c r="A9" s="5">
        <v>17903503032</v>
      </c>
      <c r="B9" s="6">
        <v>44701</v>
      </c>
      <c r="C9" s="6">
        <v>44702</v>
      </c>
      <c r="D9" s="4">
        <v>276</v>
      </c>
      <c r="E9" s="4" t="str">
        <f>VLOOKUP(A9,HOP!A:L,12,0)</f>
        <v>276.00</v>
      </c>
      <c r="F9" s="4" t="str">
        <f>VLOOKUP(A9,HOP!A:C,3,0)</f>
        <v>2542175</v>
      </c>
      <c r="G9" s="4">
        <f t="shared" si="0"/>
        <v>0</v>
      </c>
      <c r="H9" s="4" t="str">
        <f t="shared" si="1"/>
        <v>，2542175</v>
      </c>
      <c r="I9" s="4" t="str">
        <f>VLOOKUP(A9,HOP!A:U,21,0)</f>
        <v>直连</v>
      </c>
    </row>
    <row r="10" s="4" customFormat="1" spans="1:9">
      <c r="A10" s="5">
        <v>17908298556</v>
      </c>
      <c r="B10" s="6">
        <v>44699</v>
      </c>
      <c r="C10" s="6">
        <v>44702</v>
      </c>
      <c r="D10" s="4">
        <v>0</v>
      </c>
      <c r="E10" s="4" t="str">
        <f>VLOOKUP(A10,HOP!A:L,12,0)</f>
        <v>0.00</v>
      </c>
      <c r="F10" s="4" t="str">
        <f>VLOOKUP(A10,HOP!A:C,3,0)</f>
        <v>2543443</v>
      </c>
      <c r="G10" s="4">
        <f t="shared" si="0"/>
        <v>0</v>
      </c>
      <c r="H10" s="4" t="str">
        <f t="shared" si="1"/>
        <v>，2543443</v>
      </c>
      <c r="I10" s="4" t="str">
        <f>VLOOKUP(A10,HOP!A:U,21,0)</f>
        <v>直连</v>
      </c>
    </row>
    <row r="11" s="4" customFormat="1" spans="1:9">
      <c r="A11" s="5">
        <v>17921134836</v>
      </c>
      <c r="B11" s="6">
        <v>44701</v>
      </c>
      <c r="C11" s="6">
        <v>44702</v>
      </c>
      <c r="D11" s="4">
        <v>75</v>
      </c>
      <c r="E11" s="4" t="str">
        <f>VLOOKUP(A11,HOP!A:L,12,0)</f>
        <v>75.00</v>
      </c>
      <c r="F11" s="4" t="str">
        <f>VLOOKUP(A11,HOP!A:C,3,0)</f>
        <v>2547461</v>
      </c>
      <c r="G11" s="4">
        <f t="shared" si="0"/>
        <v>0</v>
      </c>
      <c r="H11" s="4" t="str">
        <f t="shared" si="1"/>
        <v>，2547461</v>
      </c>
      <c r="I11" s="4" t="str">
        <f>VLOOKUP(A11,HOP!A:U,21,0)</f>
        <v>直连</v>
      </c>
    </row>
    <row r="12" s="4" customFormat="1" spans="1:9">
      <c r="A12" s="5">
        <v>17931681788</v>
      </c>
      <c r="B12" s="6">
        <v>44701</v>
      </c>
      <c r="C12" s="6">
        <v>44702</v>
      </c>
      <c r="D12" s="4">
        <v>174</v>
      </c>
      <c r="E12" s="4" t="str">
        <f>VLOOKUP(A12,HOP!A:L,12,0)</f>
        <v>174.00</v>
      </c>
      <c r="F12" s="4" t="str">
        <f>VLOOKUP(A12,HOP!A:C,3,0)</f>
        <v>2550226</v>
      </c>
      <c r="G12" s="4">
        <f t="shared" si="0"/>
        <v>0</v>
      </c>
      <c r="H12" s="4" t="str">
        <f t="shared" si="1"/>
        <v>，2550226</v>
      </c>
      <c r="I12" s="4" t="str">
        <f>VLOOKUP(A12,HOP!A:U,21,0)</f>
        <v>直连</v>
      </c>
    </row>
    <row r="13" s="4" customFormat="1" spans="1:9">
      <c r="A13" s="5">
        <v>17936443474</v>
      </c>
      <c r="B13" s="6">
        <v>44701</v>
      </c>
      <c r="C13" s="6">
        <v>44702</v>
      </c>
      <c r="D13" s="4">
        <v>111</v>
      </c>
      <c r="E13" s="4" t="str">
        <f>VLOOKUP(A13,HOP!A:L,12,0)</f>
        <v>111.00</v>
      </c>
      <c r="F13" s="4" t="str">
        <f>VLOOKUP(A13,HOP!A:C,3,0)</f>
        <v>2551822</v>
      </c>
      <c r="G13" s="4">
        <f t="shared" si="0"/>
        <v>0</v>
      </c>
      <c r="H13" s="4" t="str">
        <f t="shared" si="1"/>
        <v>，2551822</v>
      </c>
      <c r="I13" s="4" t="str">
        <f>VLOOKUP(A13,HOP!A:U,21,0)</f>
        <v>直连</v>
      </c>
    </row>
    <row r="14" s="4" customFormat="1" spans="1:9">
      <c r="A14" s="5">
        <v>17945113815</v>
      </c>
      <c r="B14" s="6">
        <v>44701</v>
      </c>
      <c r="C14" s="6">
        <v>44702</v>
      </c>
      <c r="D14" s="4">
        <v>83</v>
      </c>
      <c r="E14" s="4" t="str">
        <f>VLOOKUP(A14,HOP!A:L,12,0)</f>
        <v>83.00</v>
      </c>
      <c r="F14" s="4" t="str">
        <f>VLOOKUP(A14,HOP!A:C,3,0)</f>
        <v>2553624</v>
      </c>
      <c r="G14" s="4">
        <f t="shared" si="0"/>
        <v>0</v>
      </c>
      <c r="H14" s="4" t="str">
        <f t="shared" si="1"/>
        <v>，2553624</v>
      </c>
      <c r="I14" s="4" t="str">
        <f>VLOOKUP(A14,HOP!A:U,21,0)</f>
        <v>直连</v>
      </c>
    </row>
    <row r="15" s="4" customFormat="1" spans="1:9">
      <c r="A15" s="5">
        <v>17945190397</v>
      </c>
      <c r="B15" s="6">
        <v>44700</v>
      </c>
      <c r="C15" s="6">
        <v>44702</v>
      </c>
      <c r="D15" s="4">
        <v>108</v>
      </c>
      <c r="E15" s="4" t="str">
        <f>VLOOKUP(A15,HOP!A:L,12,0)</f>
        <v>108.00</v>
      </c>
      <c r="F15" s="4" t="str">
        <f>VLOOKUP(A15,HOP!A:C,3,0)</f>
        <v>2553691</v>
      </c>
      <c r="G15" s="4">
        <f t="shared" si="0"/>
        <v>0</v>
      </c>
      <c r="H15" s="4" t="str">
        <f t="shared" si="1"/>
        <v>，2553691</v>
      </c>
      <c r="I15" s="4" t="str">
        <f>VLOOKUP(A15,HOP!A:U,21,0)</f>
        <v>直连</v>
      </c>
    </row>
    <row r="16" s="4" customFormat="1" spans="1:9">
      <c r="A16" s="5">
        <v>17949377637</v>
      </c>
      <c r="B16" s="6">
        <v>44701</v>
      </c>
      <c r="C16" s="6">
        <v>44702</v>
      </c>
      <c r="D16" s="4">
        <v>36</v>
      </c>
      <c r="E16" s="4" t="str">
        <f>VLOOKUP(A16,HOP!A:L,12,0)</f>
        <v>36.00</v>
      </c>
      <c r="F16" s="4" t="str">
        <f>VLOOKUP(A16,HOP!A:C,3,0)</f>
        <v>2554480</v>
      </c>
      <c r="G16" s="4">
        <f t="shared" si="0"/>
        <v>0</v>
      </c>
      <c r="H16" s="4" t="str">
        <f t="shared" si="1"/>
        <v>，2554480</v>
      </c>
      <c r="I16" s="4" t="str">
        <f>VLOOKUP(A16,HOP!A:U,21,0)</f>
        <v>直连</v>
      </c>
    </row>
    <row r="17" s="4" customFormat="1" spans="1:9">
      <c r="A17" s="5">
        <v>17949469393</v>
      </c>
      <c r="B17" s="6">
        <v>44701</v>
      </c>
      <c r="C17" s="6">
        <v>44702</v>
      </c>
      <c r="D17" s="4">
        <v>154</v>
      </c>
      <c r="E17" s="4" t="str">
        <f>VLOOKUP(A17,HOP!A:L,12,0)</f>
        <v>154.00</v>
      </c>
      <c r="F17" s="4" t="str">
        <f>VLOOKUP(A17,HOP!A:C,3,0)</f>
        <v>2554516</v>
      </c>
      <c r="G17" s="4">
        <f t="shared" si="0"/>
        <v>0</v>
      </c>
      <c r="H17" s="4" t="str">
        <f t="shared" si="1"/>
        <v>，2554516</v>
      </c>
      <c r="I17" s="4" t="str">
        <f>VLOOKUP(A17,HOP!A:U,21,0)</f>
        <v>直连</v>
      </c>
    </row>
    <row r="18" s="4" customFormat="1" spans="1:9">
      <c r="A18" s="5">
        <v>17949762587</v>
      </c>
      <c r="B18" s="6">
        <v>44701</v>
      </c>
      <c r="C18" s="6">
        <v>44702</v>
      </c>
      <c r="D18" s="4">
        <v>78</v>
      </c>
      <c r="E18" s="4" t="str">
        <f>VLOOKUP(A18,HOP!A:L,12,0)</f>
        <v>78.00</v>
      </c>
      <c r="F18" s="4" t="str">
        <f>VLOOKUP(A18,HOP!A:C,3,0)</f>
        <v>2554710</v>
      </c>
      <c r="G18" s="4">
        <f t="shared" si="0"/>
        <v>0</v>
      </c>
      <c r="H18" s="4" t="str">
        <f t="shared" si="1"/>
        <v>，2554710</v>
      </c>
      <c r="I18" s="4" t="str">
        <f>VLOOKUP(A18,HOP!A:U,21,0)</f>
        <v>直连</v>
      </c>
    </row>
    <row r="19" s="4" customFormat="1" spans="1:9">
      <c r="A19" s="5">
        <v>17949783031</v>
      </c>
      <c r="B19" s="6">
        <v>44701</v>
      </c>
      <c r="C19" s="6">
        <v>44702</v>
      </c>
      <c r="D19" s="4">
        <v>392</v>
      </c>
      <c r="E19" s="4" t="str">
        <f>VLOOKUP(A19,HOP!A:L,12,0)</f>
        <v>392.00</v>
      </c>
      <c r="F19" s="4" t="str">
        <f>VLOOKUP(A19,HOP!A:C,3,0)</f>
        <v>2554768</v>
      </c>
      <c r="G19" s="4">
        <f t="shared" si="0"/>
        <v>0</v>
      </c>
      <c r="H19" s="4" t="str">
        <f t="shared" si="1"/>
        <v>，2554768</v>
      </c>
      <c r="I19" s="4" t="str">
        <f>VLOOKUP(A19,HOP!A:U,21,0)</f>
        <v>直连</v>
      </c>
    </row>
    <row r="20" s="4" customFormat="1" spans="1:9">
      <c r="A20" s="5">
        <v>17952332976</v>
      </c>
      <c r="B20" s="6">
        <v>44701</v>
      </c>
      <c r="C20" s="6">
        <v>44702</v>
      </c>
      <c r="D20" s="4">
        <v>81</v>
      </c>
      <c r="E20" s="4" t="str">
        <f>VLOOKUP(A20,HOP!A:L,12,0)</f>
        <v>81.00</v>
      </c>
      <c r="F20" s="4" t="str">
        <f>VLOOKUP(A20,HOP!A:C,3,0)</f>
        <v>2555244</v>
      </c>
      <c r="G20" s="4">
        <f t="shared" si="0"/>
        <v>0</v>
      </c>
      <c r="H20" s="4" t="str">
        <f t="shared" si="1"/>
        <v>，2555244</v>
      </c>
      <c r="I20" s="4" t="str">
        <f>VLOOKUP(A20,HOP!A:U,21,0)</f>
        <v>直连</v>
      </c>
    </row>
    <row r="21" s="4" customFormat="1" spans="1:9">
      <c r="A21" s="5">
        <v>17952663234</v>
      </c>
      <c r="B21" s="6">
        <v>44701</v>
      </c>
      <c r="C21" s="6">
        <v>44702</v>
      </c>
      <c r="D21" s="4">
        <v>127</v>
      </c>
      <c r="E21" s="4" t="str">
        <f>VLOOKUP(A21,HOP!A:L,12,0)</f>
        <v>127.00</v>
      </c>
      <c r="F21" s="4" t="str">
        <f>VLOOKUP(A21,HOP!A:C,3,0)</f>
        <v>2555335</v>
      </c>
      <c r="G21" s="4">
        <f t="shared" si="0"/>
        <v>0</v>
      </c>
      <c r="H21" s="4" t="str">
        <f t="shared" si="1"/>
        <v>，2555335</v>
      </c>
      <c r="I21" s="4" t="str">
        <f>VLOOKUP(A21,HOP!A:U,21,0)</f>
        <v>直连</v>
      </c>
    </row>
    <row r="22" s="4" customFormat="1" spans="1:9">
      <c r="A22" s="5">
        <v>17964458460</v>
      </c>
      <c r="B22" s="6">
        <v>44701</v>
      </c>
      <c r="C22" s="6">
        <v>44702</v>
      </c>
      <c r="D22" s="4">
        <v>85</v>
      </c>
      <c r="E22" s="4" t="str">
        <f>VLOOKUP(A22,HOP!A:L,12,0)</f>
        <v>85.00</v>
      </c>
      <c r="F22" s="4" t="str">
        <f>VLOOKUP(A22,HOP!A:C,3,0)</f>
        <v>2557590</v>
      </c>
      <c r="G22" s="4">
        <f t="shared" si="0"/>
        <v>0</v>
      </c>
      <c r="H22" s="4" t="str">
        <f t="shared" si="1"/>
        <v>，2557590</v>
      </c>
      <c r="I22" s="4" t="str">
        <f>VLOOKUP(A22,HOP!A:U,21,0)</f>
        <v>直连</v>
      </c>
    </row>
    <row r="24" spans="4:4">
      <c r="D24" s="4">
        <f>SUM(D2:D23)</f>
        <v>5566</v>
      </c>
    </row>
    <row r="29" spans="1:1">
      <c r="A29" s="4" t="s">
        <v>145</v>
      </c>
    </row>
    <row r="30" spans="1:1">
      <c r="A30" s="4" t="s">
        <v>146</v>
      </c>
    </row>
    <row r="31" spans="1:1">
      <c r="A31" s="4" t="s">
        <v>147</v>
      </c>
    </row>
  </sheetData>
  <autoFilter ref="A1:X2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13</v>
      </c>
      <c r="F1" s="2" t="s">
        <v>5</v>
      </c>
      <c r="G1" s="2" t="s">
        <v>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  <c r="U1" s="2" t="s">
        <v>165</v>
      </c>
    </row>
    <row r="2" s="1" customFormat="1" spans="1:21">
      <c r="A2" s="3">
        <v>17964458460</v>
      </c>
      <c r="B2" s="1" t="s">
        <v>166</v>
      </c>
      <c r="C2" s="1" t="s">
        <v>167</v>
      </c>
      <c r="D2" s="1" t="s">
        <v>168</v>
      </c>
      <c r="E2" s="1" t="s">
        <v>169</v>
      </c>
      <c r="F2" s="1" t="s">
        <v>166</v>
      </c>
      <c r="G2" s="1" t="s">
        <v>170</v>
      </c>
      <c r="H2" s="1" t="s">
        <v>171</v>
      </c>
      <c r="I2" s="1" t="s">
        <v>172</v>
      </c>
      <c r="J2" s="1" t="s">
        <v>30</v>
      </c>
      <c r="K2" s="1" t="s">
        <v>173</v>
      </c>
      <c r="L2" s="1" t="s">
        <v>173</v>
      </c>
      <c r="M2" s="1" t="s">
        <v>174</v>
      </c>
      <c r="N2" s="1" t="s">
        <v>174</v>
      </c>
      <c r="O2" s="1" t="s">
        <v>175</v>
      </c>
      <c r="P2" s="1" t="s">
        <v>176</v>
      </c>
      <c r="Q2" s="1" t="s">
        <v>177</v>
      </c>
      <c r="R2" s="1" t="s">
        <v>178</v>
      </c>
      <c r="S2" s="1" t="s">
        <v>179</v>
      </c>
      <c r="T2" s="1" t="s">
        <v>180</v>
      </c>
      <c r="U2" s="1" t="s">
        <v>181</v>
      </c>
    </row>
    <row r="3" s="1" customFormat="1" spans="1:21">
      <c r="A3" s="3">
        <v>17952663234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166</v>
      </c>
      <c r="G3" s="1" t="s">
        <v>170</v>
      </c>
      <c r="H3" s="1" t="s">
        <v>171</v>
      </c>
      <c r="I3" s="1" t="s">
        <v>186</v>
      </c>
      <c r="J3" s="1" t="s">
        <v>30</v>
      </c>
      <c r="K3" s="1" t="s">
        <v>187</v>
      </c>
      <c r="L3" s="1" t="s">
        <v>187</v>
      </c>
      <c r="M3" s="1" t="s">
        <v>174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188</v>
      </c>
      <c r="S3" s="1" t="s">
        <v>179</v>
      </c>
      <c r="T3" s="1" t="s">
        <v>180</v>
      </c>
      <c r="U3" s="1" t="s">
        <v>181</v>
      </c>
    </row>
    <row r="4" s="1" customFormat="1" spans="1:21">
      <c r="A4" s="3">
        <v>17952332976</v>
      </c>
      <c r="B4" s="1" t="s">
        <v>182</v>
      </c>
      <c r="C4" s="1" t="s">
        <v>189</v>
      </c>
      <c r="D4" s="1" t="s">
        <v>190</v>
      </c>
      <c r="E4" s="1" t="s">
        <v>191</v>
      </c>
      <c r="F4" s="1" t="s">
        <v>166</v>
      </c>
      <c r="G4" s="1" t="s">
        <v>170</v>
      </c>
      <c r="H4" s="1" t="s">
        <v>171</v>
      </c>
      <c r="I4" s="1" t="s">
        <v>192</v>
      </c>
      <c r="J4" s="1" t="s">
        <v>30</v>
      </c>
      <c r="K4" s="1" t="s">
        <v>193</v>
      </c>
      <c r="L4" s="1" t="s">
        <v>193</v>
      </c>
      <c r="M4" s="1" t="s">
        <v>174</v>
      </c>
      <c r="N4" s="1" t="s">
        <v>174</v>
      </c>
      <c r="O4" s="1" t="s">
        <v>175</v>
      </c>
      <c r="P4" s="1" t="s">
        <v>176</v>
      </c>
      <c r="Q4" s="1" t="s">
        <v>177</v>
      </c>
      <c r="R4" s="1" t="s">
        <v>194</v>
      </c>
      <c r="S4" s="1" t="s">
        <v>179</v>
      </c>
      <c r="T4" s="1" t="s">
        <v>180</v>
      </c>
      <c r="U4" s="1" t="s">
        <v>181</v>
      </c>
    </row>
    <row r="5" s="1" customFormat="1" spans="1:21">
      <c r="A5" s="3">
        <v>17949783031</v>
      </c>
      <c r="B5" s="1" t="s">
        <v>182</v>
      </c>
      <c r="C5" s="1" t="s">
        <v>195</v>
      </c>
      <c r="D5" s="1" t="s">
        <v>196</v>
      </c>
      <c r="E5" s="1" t="s">
        <v>197</v>
      </c>
      <c r="F5" s="1" t="s">
        <v>166</v>
      </c>
      <c r="G5" s="1" t="s">
        <v>170</v>
      </c>
      <c r="H5" s="1" t="s">
        <v>171</v>
      </c>
      <c r="I5" s="1" t="s">
        <v>198</v>
      </c>
      <c r="J5" s="1" t="s">
        <v>30</v>
      </c>
      <c r="K5" s="1" t="s">
        <v>199</v>
      </c>
      <c r="L5" s="1" t="s">
        <v>199</v>
      </c>
      <c r="M5" s="1" t="s">
        <v>174</v>
      </c>
      <c r="N5" s="1" t="s">
        <v>174</v>
      </c>
      <c r="O5" s="1" t="s">
        <v>175</v>
      </c>
      <c r="P5" s="1" t="s">
        <v>176</v>
      </c>
      <c r="Q5" s="1" t="s">
        <v>177</v>
      </c>
      <c r="R5" s="1" t="s">
        <v>200</v>
      </c>
      <c r="S5" s="1" t="s">
        <v>179</v>
      </c>
      <c r="T5" s="1" t="s">
        <v>180</v>
      </c>
      <c r="U5" s="1" t="s">
        <v>181</v>
      </c>
    </row>
    <row r="6" s="1" customFormat="1" spans="1:21">
      <c r="A6" s="3">
        <v>17949762587</v>
      </c>
      <c r="B6" s="1" t="s">
        <v>182</v>
      </c>
      <c r="C6" s="1" t="s">
        <v>201</v>
      </c>
      <c r="D6" s="1" t="s">
        <v>202</v>
      </c>
      <c r="E6" s="1" t="s">
        <v>203</v>
      </c>
      <c r="F6" s="1" t="s">
        <v>166</v>
      </c>
      <c r="G6" s="1" t="s">
        <v>170</v>
      </c>
      <c r="H6" s="1" t="s">
        <v>171</v>
      </c>
      <c r="I6" s="1" t="s">
        <v>204</v>
      </c>
      <c r="J6" s="1" t="s">
        <v>30</v>
      </c>
      <c r="K6" s="1" t="s">
        <v>205</v>
      </c>
      <c r="L6" s="1" t="s">
        <v>205</v>
      </c>
      <c r="M6" s="1" t="s">
        <v>174</v>
      </c>
      <c r="N6" s="1" t="s">
        <v>174</v>
      </c>
      <c r="O6" s="1" t="s">
        <v>175</v>
      </c>
      <c r="P6" s="1" t="s">
        <v>176</v>
      </c>
      <c r="Q6" s="1" t="s">
        <v>177</v>
      </c>
      <c r="R6" s="1" t="s">
        <v>206</v>
      </c>
      <c r="S6" s="1" t="s">
        <v>179</v>
      </c>
      <c r="T6" s="1" t="s">
        <v>180</v>
      </c>
      <c r="U6" s="1" t="s">
        <v>181</v>
      </c>
    </row>
    <row r="7" s="1" customFormat="1" spans="1:21">
      <c r="A7" s="3">
        <v>17949469393</v>
      </c>
      <c r="B7" s="1" t="s">
        <v>207</v>
      </c>
      <c r="C7" s="1" t="s">
        <v>208</v>
      </c>
      <c r="D7" s="1" t="s">
        <v>209</v>
      </c>
      <c r="E7" s="1" t="s">
        <v>210</v>
      </c>
      <c r="F7" s="1" t="s">
        <v>166</v>
      </c>
      <c r="G7" s="1" t="s">
        <v>170</v>
      </c>
      <c r="H7" s="1" t="s">
        <v>171</v>
      </c>
      <c r="I7" s="1" t="s">
        <v>211</v>
      </c>
      <c r="J7" s="1" t="s">
        <v>30</v>
      </c>
      <c r="K7" s="1" t="s">
        <v>212</v>
      </c>
      <c r="L7" s="1" t="s">
        <v>212</v>
      </c>
      <c r="M7" s="1" t="s">
        <v>174</v>
      </c>
      <c r="N7" s="1" t="s">
        <v>174</v>
      </c>
      <c r="O7" s="1" t="s">
        <v>175</v>
      </c>
      <c r="P7" s="1" t="s">
        <v>176</v>
      </c>
      <c r="Q7" s="1" t="s">
        <v>177</v>
      </c>
      <c r="R7" s="1" t="s">
        <v>213</v>
      </c>
      <c r="S7" s="1" t="s">
        <v>179</v>
      </c>
      <c r="T7" s="1" t="s">
        <v>180</v>
      </c>
      <c r="U7" s="1" t="s">
        <v>181</v>
      </c>
    </row>
    <row r="8" s="1" customFormat="1" spans="1:21">
      <c r="A8" s="3">
        <v>17949377637</v>
      </c>
      <c r="B8" s="1" t="s">
        <v>207</v>
      </c>
      <c r="C8" s="1" t="s">
        <v>214</v>
      </c>
      <c r="D8" s="1" t="s">
        <v>215</v>
      </c>
      <c r="E8" s="1" t="s">
        <v>216</v>
      </c>
      <c r="F8" s="1" t="s">
        <v>166</v>
      </c>
      <c r="G8" s="1" t="s">
        <v>170</v>
      </c>
      <c r="H8" s="1" t="s">
        <v>171</v>
      </c>
      <c r="I8" s="1" t="s">
        <v>217</v>
      </c>
      <c r="J8" s="1" t="s">
        <v>30</v>
      </c>
      <c r="K8" s="1" t="s">
        <v>218</v>
      </c>
      <c r="L8" s="1" t="s">
        <v>218</v>
      </c>
      <c r="M8" s="1" t="s">
        <v>174</v>
      </c>
      <c r="N8" s="1" t="s">
        <v>174</v>
      </c>
      <c r="O8" s="1" t="s">
        <v>175</v>
      </c>
      <c r="P8" s="1" t="s">
        <v>176</v>
      </c>
      <c r="Q8" s="1" t="s">
        <v>177</v>
      </c>
      <c r="R8" s="1" t="s">
        <v>219</v>
      </c>
      <c r="S8" s="1" t="s">
        <v>179</v>
      </c>
      <c r="T8" s="1" t="s">
        <v>180</v>
      </c>
      <c r="U8" s="1" t="s">
        <v>181</v>
      </c>
    </row>
    <row r="9" s="1" customFormat="1" spans="1:21">
      <c r="A9" s="3">
        <v>17945190397</v>
      </c>
      <c r="B9" s="1" t="s">
        <v>207</v>
      </c>
      <c r="C9" s="1" t="s">
        <v>220</v>
      </c>
      <c r="D9" s="1" t="s">
        <v>221</v>
      </c>
      <c r="E9" s="1" t="s">
        <v>222</v>
      </c>
      <c r="F9" s="1" t="s">
        <v>223</v>
      </c>
      <c r="G9" s="1" t="s">
        <v>170</v>
      </c>
      <c r="H9" s="1" t="s">
        <v>171</v>
      </c>
      <c r="I9" s="1" t="s">
        <v>224</v>
      </c>
      <c r="J9" s="1" t="s">
        <v>30</v>
      </c>
      <c r="K9" s="1" t="s">
        <v>225</v>
      </c>
      <c r="L9" s="1" t="s">
        <v>225</v>
      </c>
      <c r="M9" s="1" t="s">
        <v>174</v>
      </c>
      <c r="N9" s="1" t="s">
        <v>174</v>
      </c>
      <c r="O9" s="1" t="s">
        <v>175</v>
      </c>
      <c r="P9" s="1" t="s">
        <v>176</v>
      </c>
      <c r="Q9" s="1" t="s">
        <v>177</v>
      </c>
      <c r="R9" s="1" t="s">
        <v>226</v>
      </c>
      <c r="S9" s="1" t="s">
        <v>179</v>
      </c>
      <c r="T9" s="1" t="s">
        <v>180</v>
      </c>
      <c r="U9" s="1" t="s">
        <v>181</v>
      </c>
    </row>
    <row r="10" s="1" customFormat="1" spans="1:21">
      <c r="A10" s="3">
        <v>17945113815</v>
      </c>
      <c r="B10" s="1" t="s">
        <v>207</v>
      </c>
      <c r="C10" s="1" t="s">
        <v>227</v>
      </c>
      <c r="D10" s="1" t="s">
        <v>228</v>
      </c>
      <c r="E10" s="1" t="s">
        <v>229</v>
      </c>
      <c r="F10" s="1" t="s">
        <v>166</v>
      </c>
      <c r="G10" s="1" t="s">
        <v>170</v>
      </c>
      <c r="H10" s="1" t="s">
        <v>171</v>
      </c>
      <c r="I10" s="1" t="s">
        <v>230</v>
      </c>
      <c r="J10" s="1" t="s">
        <v>30</v>
      </c>
      <c r="K10" s="1" t="s">
        <v>231</v>
      </c>
      <c r="L10" s="1" t="s">
        <v>231</v>
      </c>
      <c r="M10" s="1" t="s">
        <v>174</v>
      </c>
      <c r="N10" s="1" t="s">
        <v>174</v>
      </c>
      <c r="O10" s="1" t="s">
        <v>175</v>
      </c>
      <c r="P10" s="1" t="s">
        <v>176</v>
      </c>
      <c r="Q10" s="1" t="s">
        <v>177</v>
      </c>
      <c r="R10" s="1" t="s">
        <v>232</v>
      </c>
      <c r="S10" s="1" t="s">
        <v>179</v>
      </c>
      <c r="T10" s="1" t="s">
        <v>180</v>
      </c>
      <c r="U10" s="1" t="s">
        <v>181</v>
      </c>
    </row>
    <row r="11" s="1" customFormat="1" spans="1:21">
      <c r="A11" s="3">
        <v>17936443474</v>
      </c>
      <c r="B11" s="1" t="s">
        <v>233</v>
      </c>
      <c r="C11" s="1" t="s">
        <v>234</v>
      </c>
      <c r="D11" s="1" t="s">
        <v>235</v>
      </c>
      <c r="E11" s="1" t="s">
        <v>236</v>
      </c>
      <c r="F11" s="1" t="s">
        <v>166</v>
      </c>
      <c r="G11" s="1" t="s">
        <v>170</v>
      </c>
      <c r="H11" s="1" t="s">
        <v>171</v>
      </c>
      <c r="I11" s="1" t="s">
        <v>237</v>
      </c>
      <c r="J11" s="1" t="s">
        <v>30</v>
      </c>
      <c r="K11" s="1" t="s">
        <v>238</v>
      </c>
      <c r="L11" s="1" t="s">
        <v>238</v>
      </c>
      <c r="M11" s="1" t="s">
        <v>174</v>
      </c>
      <c r="N11" s="1" t="s">
        <v>174</v>
      </c>
      <c r="O11" s="1" t="s">
        <v>175</v>
      </c>
      <c r="P11" s="1" t="s">
        <v>176</v>
      </c>
      <c r="Q11" s="1" t="s">
        <v>177</v>
      </c>
      <c r="R11" s="1" t="s">
        <v>239</v>
      </c>
      <c r="S11" s="1" t="s">
        <v>179</v>
      </c>
      <c r="T11" s="1" t="s">
        <v>180</v>
      </c>
      <c r="U11" s="1" t="s">
        <v>181</v>
      </c>
    </row>
    <row r="12" s="1" customFormat="1" spans="1:21">
      <c r="A12" s="3">
        <v>17931681788</v>
      </c>
      <c r="B12" s="1" t="s">
        <v>240</v>
      </c>
      <c r="C12" s="1" t="s">
        <v>241</v>
      </c>
      <c r="D12" s="1" t="s">
        <v>242</v>
      </c>
      <c r="E12" s="1" t="s">
        <v>243</v>
      </c>
      <c r="F12" s="1" t="s">
        <v>166</v>
      </c>
      <c r="G12" s="1" t="s">
        <v>170</v>
      </c>
      <c r="H12" s="1" t="s">
        <v>171</v>
      </c>
      <c r="I12" s="1" t="s">
        <v>244</v>
      </c>
      <c r="J12" s="1" t="s">
        <v>30</v>
      </c>
      <c r="K12" s="1" t="s">
        <v>245</v>
      </c>
      <c r="L12" s="1" t="s">
        <v>245</v>
      </c>
      <c r="M12" s="1" t="s">
        <v>174</v>
      </c>
      <c r="N12" s="1" t="s">
        <v>174</v>
      </c>
      <c r="O12" s="1" t="s">
        <v>175</v>
      </c>
      <c r="P12" s="1" t="s">
        <v>176</v>
      </c>
      <c r="Q12" s="1" t="s">
        <v>177</v>
      </c>
      <c r="R12" s="1" t="s">
        <v>246</v>
      </c>
      <c r="S12" s="1" t="s">
        <v>179</v>
      </c>
      <c r="T12" s="1" t="s">
        <v>180</v>
      </c>
      <c r="U12" s="1" t="s">
        <v>181</v>
      </c>
    </row>
    <row r="13" s="1" customFormat="1" spans="1:21">
      <c r="A13" s="3">
        <v>17921134836</v>
      </c>
      <c r="B13" s="1" t="s">
        <v>247</v>
      </c>
      <c r="C13" s="1" t="s">
        <v>248</v>
      </c>
      <c r="D13" s="1" t="s">
        <v>249</v>
      </c>
      <c r="E13" s="1" t="s">
        <v>250</v>
      </c>
      <c r="F13" s="1" t="s">
        <v>166</v>
      </c>
      <c r="G13" s="1" t="s">
        <v>170</v>
      </c>
      <c r="H13" s="1" t="s">
        <v>171</v>
      </c>
      <c r="I13" s="1" t="s">
        <v>251</v>
      </c>
      <c r="J13" s="1" t="s">
        <v>30</v>
      </c>
      <c r="K13" s="1" t="s">
        <v>252</v>
      </c>
      <c r="L13" s="1" t="s">
        <v>252</v>
      </c>
      <c r="M13" s="1" t="s">
        <v>174</v>
      </c>
      <c r="N13" s="1" t="s">
        <v>174</v>
      </c>
      <c r="O13" s="1" t="s">
        <v>175</v>
      </c>
      <c r="P13" s="1" t="s">
        <v>176</v>
      </c>
      <c r="Q13" s="1" t="s">
        <v>177</v>
      </c>
      <c r="R13" s="1" t="s">
        <v>253</v>
      </c>
      <c r="S13" s="1" t="s">
        <v>179</v>
      </c>
      <c r="T13" s="1" t="s">
        <v>180</v>
      </c>
      <c r="U13" s="1" t="s">
        <v>181</v>
      </c>
    </row>
    <row r="14" s="1" customFormat="1" spans="1:21">
      <c r="A14" s="3">
        <v>17908298556</v>
      </c>
      <c r="B14" s="1" t="s">
        <v>254</v>
      </c>
      <c r="C14" s="1" t="s">
        <v>255</v>
      </c>
      <c r="D14" s="1" t="s">
        <v>256</v>
      </c>
      <c r="E14" s="1" t="s">
        <v>257</v>
      </c>
      <c r="F14" s="1" t="s">
        <v>182</v>
      </c>
      <c r="G14" s="1" t="s">
        <v>170</v>
      </c>
      <c r="H14" s="1" t="s">
        <v>171</v>
      </c>
      <c r="I14" s="1" t="s">
        <v>175</v>
      </c>
      <c r="J14" s="1" t="s">
        <v>30</v>
      </c>
      <c r="K14" s="1" t="s">
        <v>175</v>
      </c>
      <c r="L14" s="1" t="s">
        <v>175</v>
      </c>
      <c r="M14" s="1" t="s">
        <v>174</v>
      </c>
      <c r="N14" s="1" t="s">
        <v>174</v>
      </c>
      <c r="O14" s="1" t="s">
        <v>175</v>
      </c>
      <c r="P14" s="1" t="s">
        <v>176</v>
      </c>
      <c r="Q14" s="1" t="s">
        <v>177</v>
      </c>
      <c r="R14" s="1" t="s">
        <v>258</v>
      </c>
      <c r="S14" s="1" t="s">
        <v>179</v>
      </c>
      <c r="T14" s="1" t="s">
        <v>180</v>
      </c>
      <c r="U14" s="1" t="s">
        <v>181</v>
      </c>
    </row>
    <row r="15" s="1" customFormat="1" spans="1:21">
      <c r="A15" s="3">
        <v>17903503032</v>
      </c>
      <c r="B15" s="1" t="s">
        <v>259</v>
      </c>
      <c r="C15" s="1" t="s">
        <v>260</v>
      </c>
      <c r="D15" s="1" t="s">
        <v>261</v>
      </c>
      <c r="E15" s="1" t="s">
        <v>262</v>
      </c>
      <c r="F15" s="1" t="s">
        <v>166</v>
      </c>
      <c r="G15" s="1" t="s">
        <v>170</v>
      </c>
      <c r="H15" s="1" t="s">
        <v>171</v>
      </c>
      <c r="I15" s="1" t="s">
        <v>263</v>
      </c>
      <c r="J15" s="1" t="s">
        <v>30</v>
      </c>
      <c r="K15" s="1" t="s">
        <v>264</v>
      </c>
      <c r="L15" s="1" t="s">
        <v>264</v>
      </c>
      <c r="M15" s="1" t="s">
        <v>174</v>
      </c>
      <c r="N15" s="1" t="s">
        <v>174</v>
      </c>
      <c r="O15" s="1" t="s">
        <v>175</v>
      </c>
      <c r="P15" s="1" t="s">
        <v>176</v>
      </c>
      <c r="Q15" s="1" t="s">
        <v>177</v>
      </c>
      <c r="R15" s="1" t="s">
        <v>265</v>
      </c>
      <c r="S15" s="1" t="s">
        <v>179</v>
      </c>
      <c r="T15" s="1" t="s">
        <v>180</v>
      </c>
      <c r="U15" s="1" t="s">
        <v>181</v>
      </c>
    </row>
    <row r="16" s="1" customFormat="1" spans="1:21">
      <c r="A16" s="3">
        <v>17903464747</v>
      </c>
      <c r="B16" s="1" t="s">
        <v>259</v>
      </c>
      <c r="C16" s="1" t="s">
        <v>266</v>
      </c>
      <c r="D16" s="1" t="s">
        <v>267</v>
      </c>
      <c r="E16" s="1" t="s">
        <v>268</v>
      </c>
      <c r="F16" s="1" t="s">
        <v>223</v>
      </c>
      <c r="G16" s="1" t="s">
        <v>170</v>
      </c>
      <c r="H16" s="1" t="s">
        <v>171</v>
      </c>
      <c r="I16" s="1" t="s">
        <v>269</v>
      </c>
      <c r="J16" s="1" t="s">
        <v>30</v>
      </c>
      <c r="K16" s="1" t="s">
        <v>270</v>
      </c>
      <c r="L16" s="1" t="s">
        <v>270</v>
      </c>
      <c r="M16" s="1" t="s">
        <v>174</v>
      </c>
      <c r="N16" s="1" t="s">
        <v>174</v>
      </c>
      <c r="O16" s="1" t="s">
        <v>175</v>
      </c>
      <c r="P16" s="1" t="s">
        <v>176</v>
      </c>
      <c r="Q16" s="1" t="s">
        <v>177</v>
      </c>
      <c r="R16" s="1" t="s">
        <v>271</v>
      </c>
      <c r="S16" s="1" t="s">
        <v>179</v>
      </c>
      <c r="T16" s="1" t="s">
        <v>180</v>
      </c>
      <c r="U16" s="1" t="s">
        <v>181</v>
      </c>
    </row>
    <row r="17" s="1" customFormat="1" spans="1:21">
      <c r="A17" s="3">
        <v>17878149047</v>
      </c>
      <c r="B17" s="1" t="s">
        <v>272</v>
      </c>
      <c r="C17" s="1" t="s">
        <v>273</v>
      </c>
      <c r="D17" s="1" t="s">
        <v>274</v>
      </c>
      <c r="E17" s="1" t="s">
        <v>275</v>
      </c>
      <c r="F17" s="1" t="s">
        <v>166</v>
      </c>
      <c r="G17" s="1" t="s">
        <v>170</v>
      </c>
      <c r="H17" s="1" t="s">
        <v>171</v>
      </c>
      <c r="I17" s="1" t="s">
        <v>276</v>
      </c>
      <c r="J17" s="1" t="s">
        <v>30</v>
      </c>
      <c r="K17" s="1" t="s">
        <v>277</v>
      </c>
      <c r="L17" s="1" t="s">
        <v>277</v>
      </c>
      <c r="M17" s="1" t="s">
        <v>174</v>
      </c>
      <c r="N17" s="1" t="s">
        <v>174</v>
      </c>
      <c r="O17" s="1" t="s">
        <v>175</v>
      </c>
      <c r="P17" s="1" t="s">
        <v>176</v>
      </c>
      <c r="Q17" s="1" t="s">
        <v>177</v>
      </c>
      <c r="R17" s="1" t="s">
        <v>278</v>
      </c>
      <c r="S17" s="1" t="s">
        <v>179</v>
      </c>
      <c r="T17" s="1" t="s">
        <v>180</v>
      </c>
      <c r="U17" s="1" t="s">
        <v>181</v>
      </c>
    </row>
    <row r="18" s="1" customFormat="1" spans="1:21">
      <c r="A18" s="3">
        <v>17869141850</v>
      </c>
      <c r="B18" s="1" t="s">
        <v>279</v>
      </c>
      <c r="C18" s="1" t="s">
        <v>280</v>
      </c>
      <c r="D18" s="1" t="s">
        <v>281</v>
      </c>
      <c r="E18" s="1" t="s">
        <v>282</v>
      </c>
      <c r="F18" s="1" t="s">
        <v>166</v>
      </c>
      <c r="G18" s="1" t="s">
        <v>170</v>
      </c>
      <c r="H18" s="1" t="s">
        <v>171</v>
      </c>
      <c r="I18" s="1" t="s">
        <v>283</v>
      </c>
      <c r="J18" s="1" t="s">
        <v>30</v>
      </c>
      <c r="K18" s="1" t="s">
        <v>284</v>
      </c>
      <c r="L18" s="1" t="s">
        <v>284</v>
      </c>
      <c r="M18" s="1" t="s">
        <v>174</v>
      </c>
      <c r="N18" s="1" t="s">
        <v>174</v>
      </c>
      <c r="O18" s="1" t="s">
        <v>175</v>
      </c>
      <c r="P18" s="1" t="s">
        <v>176</v>
      </c>
      <c r="Q18" s="1" t="s">
        <v>177</v>
      </c>
      <c r="R18" s="1" t="s">
        <v>285</v>
      </c>
      <c r="S18" s="1" t="s">
        <v>179</v>
      </c>
      <c r="T18" s="1" t="s">
        <v>180</v>
      </c>
      <c r="U18" s="1" t="s">
        <v>181</v>
      </c>
    </row>
    <row r="19" s="1" customFormat="1" spans="1:21">
      <c r="A19" s="3">
        <v>17762708134</v>
      </c>
      <c r="B19" s="1" t="s">
        <v>286</v>
      </c>
      <c r="C19" s="1" t="s">
        <v>287</v>
      </c>
      <c r="D19" s="1" t="s">
        <v>288</v>
      </c>
      <c r="E19" s="1" t="s">
        <v>289</v>
      </c>
      <c r="F19" s="1" t="s">
        <v>166</v>
      </c>
      <c r="G19" s="1" t="s">
        <v>170</v>
      </c>
      <c r="H19" s="1" t="s">
        <v>171</v>
      </c>
      <c r="I19" s="1" t="s">
        <v>290</v>
      </c>
      <c r="J19" s="1" t="s">
        <v>30</v>
      </c>
      <c r="K19" s="1" t="s">
        <v>225</v>
      </c>
      <c r="L19" s="1" t="s">
        <v>225</v>
      </c>
      <c r="M19" s="1" t="s">
        <v>174</v>
      </c>
      <c r="N19" s="1" t="s">
        <v>174</v>
      </c>
      <c r="O19" s="1" t="s">
        <v>175</v>
      </c>
      <c r="P19" s="1" t="s">
        <v>176</v>
      </c>
      <c r="Q19" s="1" t="s">
        <v>177</v>
      </c>
      <c r="R19" s="1" t="s">
        <v>291</v>
      </c>
      <c r="S19" s="1" t="s">
        <v>179</v>
      </c>
      <c r="T19" s="1" t="s">
        <v>180</v>
      </c>
      <c r="U19" s="1" t="s">
        <v>181</v>
      </c>
    </row>
    <row r="20" s="1" customFormat="1" spans="1:21">
      <c r="A20" s="3">
        <v>17707093314</v>
      </c>
      <c r="B20" s="1" t="s">
        <v>292</v>
      </c>
      <c r="C20" s="1" t="s">
        <v>293</v>
      </c>
      <c r="D20" s="1" t="s">
        <v>294</v>
      </c>
      <c r="E20" s="1" t="s">
        <v>295</v>
      </c>
      <c r="F20" s="1" t="s">
        <v>240</v>
      </c>
      <c r="G20" s="1" t="s">
        <v>170</v>
      </c>
      <c r="H20" s="1" t="s">
        <v>171</v>
      </c>
      <c r="I20" s="1" t="s">
        <v>296</v>
      </c>
      <c r="J20" s="1" t="s">
        <v>30</v>
      </c>
      <c r="K20" s="1" t="s">
        <v>297</v>
      </c>
      <c r="L20" s="1" t="s">
        <v>297</v>
      </c>
      <c r="M20" s="1" t="s">
        <v>174</v>
      </c>
      <c r="N20" s="1" t="s">
        <v>174</v>
      </c>
      <c r="O20" s="1" t="s">
        <v>175</v>
      </c>
      <c r="P20" s="1" t="s">
        <v>176</v>
      </c>
      <c r="Q20" s="1" t="s">
        <v>177</v>
      </c>
      <c r="R20" s="1" t="s">
        <v>298</v>
      </c>
      <c r="S20" s="1" t="s">
        <v>179</v>
      </c>
      <c r="T20" s="1" t="s">
        <v>180</v>
      </c>
      <c r="U20" s="1" t="s">
        <v>181</v>
      </c>
    </row>
    <row r="21" s="1" customFormat="1" spans="1:21">
      <c r="A21" s="3">
        <v>17659506395</v>
      </c>
      <c r="B21" s="1" t="s">
        <v>299</v>
      </c>
      <c r="C21" s="1" t="s">
        <v>300</v>
      </c>
      <c r="D21" s="1" t="s">
        <v>301</v>
      </c>
      <c r="E21" s="1" t="s">
        <v>302</v>
      </c>
      <c r="F21" s="1" t="s">
        <v>182</v>
      </c>
      <c r="G21" s="1" t="s">
        <v>170</v>
      </c>
      <c r="H21" s="1" t="s">
        <v>171</v>
      </c>
      <c r="I21" s="1" t="s">
        <v>303</v>
      </c>
      <c r="J21" s="1" t="s">
        <v>30</v>
      </c>
      <c r="K21" s="1" t="s">
        <v>304</v>
      </c>
      <c r="L21" s="1" t="s">
        <v>304</v>
      </c>
      <c r="M21" s="1" t="s">
        <v>174</v>
      </c>
      <c r="N21" s="1" t="s">
        <v>174</v>
      </c>
      <c r="O21" s="1" t="s">
        <v>175</v>
      </c>
      <c r="P21" s="1" t="s">
        <v>176</v>
      </c>
      <c r="Q21" s="1" t="s">
        <v>177</v>
      </c>
      <c r="R21" s="1" t="s">
        <v>305</v>
      </c>
      <c r="S21" s="1" t="s">
        <v>179</v>
      </c>
      <c r="T21" s="1" t="s">
        <v>180</v>
      </c>
      <c r="U21" s="1" t="s">
        <v>181</v>
      </c>
    </row>
    <row r="22" s="1" customFormat="1" spans="1:21">
      <c r="A22" s="3">
        <v>17628771014</v>
      </c>
      <c r="B22" s="1" t="s">
        <v>306</v>
      </c>
      <c r="C22" s="1" t="s">
        <v>307</v>
      </c>
      <c r="D22" s="1" t="s">
        <v>308</v>
      </c>
      <c r="E22" s="1" t="s">
        <v>309</v>
      </c>
      <c r="F22" s="1" t="s">
        <v>166</v>
      </c>
      <c r="G22" s="1" t="s">
        <v>170</v>
      </c>
      <c r="H22" s="1" t="s">
        <v>171</v>
      </c>
      <c r="I22" s="1" t="s">
        <v>310</v>
      </c>
      <c r="J22" s="1" t="s">
        <v>30</v>
      </c>
      <c r="K22" s="1" t="s">
        <v>311</v>
      </c>
      <c r="L22" s="1" t="s">
        <v>311</v>
      </c>
      <c r="M22" s="1" t="s">
        <v>174</v>
      </c>
      <c r="N22" s="1" t="s">
        <v>174</v>
      </c>
      <c r="O22" s="1" t="s">
        <v>175</v>
      </c>
      <c r="P22" s="1" t="s">
        <v>176</v>
      </c>
      <c r="Q22" s="1" t="s">
        <v>177</v>
      </c>
      <c r="R22" s="1" t="s">
        <v>312</v>
      </c>
      <c r="S22" s="1" t="s">
        <v>179</v>
      </c>
      <c r="T22" s="1" t="s">
        <v>180</v>
      </c>
      <c r="U22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2022-05-24T02:13:00Z</dcterms:created>
  <dcterms:modified xsi:type="dcterms:W3CDTF">2022-05-24T02:23:06Z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0A80256A2C1445AC88FC17BA17A523A4</vt:lpwstr>
  </property>
  <property fmtid="{D5CDD505-2E9C-101B-9397-08002B2CF9AE}" pid="3" name="KSOProductBuildVer">
    <vt:lpwstr>2052-11.1.0.11744</vt:lpwstr>
  </property>
</Properties>
</file>