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</definedName>
  </definedNames>
  <calcPr calcId="144525"/>
</workbook>
</file>

<file path=xl/sharedStrings.xml><?xml version="1.0" encoding="utf-8"?>
<sst xmlns="http://schemas.openxmlformats.org/spreadsheetml/2006/main" count="1243" uniqueCount="480">
  <si>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</si>
  <si>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</si>
  <si>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</si>
  <si>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</si>
  <si>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</si>
  <si>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</si>
  <si>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</si>
  <si>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</si>
  <si>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</si>
  <si>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</si>
  <si>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</si>
  <si>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</si>
  <si>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</si>
  <si>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</si>
  <si>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</si>
  <si>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</si>
  <si>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</si>
  <si>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</si>
  <si>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</si>
  <si>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</si>
  <si>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</si>
  <si>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</si>
  <si>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</si>
  <si>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</si>
  <si>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</si>
  <si>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17185457265	</t>
  </si>
  <si>
    <t>Ctrip</t>
  </si>
  <si>
    <t>正常</t>
  </si>
  <si>
    <t>[波士顿]波士顿后湾希尔顿酒店(Hilton Boston Back Bay)(37206484)</t>
  </si>
  <si>
    <t>特大床房&lt;不退款&gt;&lt;2人入住&gt;</t>
  </si>
  <si>
    <t>USD</t>
  </si>
  <si>
    <t>Garcia/Rebecca</t>
  </si>
  <si>
    <t>CA5326220525USD</t>
  </si>
  <si>
    <t>未提现</t>
  </si>
  <si>
    <t>携程开票</t>
  </si>
  <si>
    <t xml:space="preserve">2394327	</t>
  </si>
  <si>
    <t xml:space="preserve">3223959213	</t>
  </si>
  <si>
    <t xml:space="preserve">17659271224	</t>
  </si>
  <si>
    <t>[里窝那]麦克斯里窝娜酒店(Max Hotel Livorno)(44708509)</t>
  </si>
  <si>
    <t>经典房间&lt;不退款&gt;&lt;2人入住&gt;</t>
  </si>
  <si>
    <t>DURAND/PASCAL</t>
  </si>
  <si>
    <t xml:space="preserve">2470315	</t>
  </si>
  <si>
    <t xml:space="preserve">17938109	</t>
  </si>
  <si>
    <t xml:space="preserve">17773693591	</t>
  </si>
  <si>
    <t>[利物浦]利物浦市中心阿德吉奥公寓式酒店(Aparthotel Adagio Liverpool City Centre)(37224515)</t>
  </si>
  <si>
    <t>双人床工作室&lt;不退款&gt;&lt;2人入住&gt;</t>
  </si>
  <si>
    <t>Kaur/Sanjit</t>
  </si>
  <si>
    <t xml:space="preserve">	</t>
  </si>
  <si>
    <t xml:space="preserve">acknowledge	</t>
  </si>
  <si>
    <t xml:space="preserve">17829795218	</t>
  </si>
  <si>
    <t>[佩塔卢马]佩塔卢马品质酒店(Quality Inn Petaluma)(39043687)</t>
  </si>
  <si>
    <t>标准房, 1 张大床&lt;2人入住&gt;&lt;不退款&gt;&lt;早餐&gt;</t>
  </si>
  <si>
    <t>Larson/Grant and Angelina</t>
  </si>
  <si>
    <t xml:space="preserve">79052582	</t>
  </si>
  <si>
    <t xml:space="preserve">17858663279	</t>
  </si>
  <si>
    <t>[兰吉]朗吉斯奥利一级方程式酒店(Hotelf1 Rungis Orly)(39664802)</t>
  </si>
  <si>
    <t>双人间最多2名旅客-Les Basiques Ontheroad&lt;不退款&gt;&lt;2人入住&gt;</t>
  </si>
  <si>
    <t>Baudry/Alain</t>
  </si>
  <si>
    <t xml:space="preserve">2528379	</t>
  </si>
  <si>
    <t xml:space="preserve">2274WEJ510	</t>
  </si>
  <si>
    <t>退单</t>
  </si>
  <si>
    <t xml:space="preserve">17883660544	</t>
  </si>
  <si>
    <t>[新加坡]新加坡史各士皇族酒店(Royal Plaza on Scotts)(37230830)</t>
  </si>
  <si>
    <t>豪华房&lt;不退款&gt;&lt;2人入住&gt;</t>
  </si>
  <si>
    <t>Ong/Jo Er,Liu/Mengyi</t>
  </si>
  <si>
    <t xml:space="preserve">3478723	</t>
  </si>
  <si>
    <t xml:space="preserve">17884321516	</t>
  </si>
  <si>
    <t>[纽汉]智选假日酒店伦敦斯特拉特福德店(Holiday Inn Express London Stratford, an Ihg Hotel)(37214162)</t>
  </si>
  <si>
    <t>标准房&lt;不退款&gt;&lt;2人入住&gt;</t>
  </si>
  <si>
    <t>mulhearn/victoria</t>
  </si>
  <si>
    <t xml:space="preserve">2534882	</t>
  </si>
  <si>
    <t xml:space="preserve">29626793	</t>
  </si>
  <si>
    <t xml:space="preserve">17885376096	</t>
  </si>
  <si>
    <t>CHAN/CRYSTAL YU HAN,LAI/JIE EN</t>
  </si>
  <si>
    <t xml:space="preserve">酒店预订部lim已确认	</t>
  </si>
  <si>
    <t xml:space="preserve">17889693330	</t>
  </si>
  <si>
    <t>[圣莫尼卡]费尔蒙米拉马尔酒店&amp;单层小屋(Fairmont Miramar Hotel &amp; Bungalows)(37202529)</t>
  </si>
  <si>
    <t>豪华2张双人床房&lt;不退款&gt;&lt;2人入住&gt;</t>
  </si>
  <si>
    <t>Oleary/Dennis Patrick,Davisoleary/Linda Louise</t>
  </si>
  <si>
    <t xml:space="preserve">64673967	</t>
  </si>
  <si>
    <t xml:space="preserve">17889724111	</t>
  </si>
  <si>
    <t>[罗马]锡拉库萨瑞伊里酒店(Raeli Hotel Siracusa)(37241074)</t>
  </si>
  <si>
    <t>Allatta/Pamela</t>
  </si>
  <si>
    <t xml:space="preserve">17895801263	</t>
  </si>
  <si>
    <t>[巴黎]希泊泰巴黎佩尔酒店-拉雪兹共和广场(Hipotel Paris Pere-Lachaise Republique)(39041984)</t>
  </si>
  <si>
    <t>标准大床房&lt;不退款&gt;&lt;2人入住&gt;</t>
  </si>
  <si>
    <t>auclair/paule</t>
  </si>
  <si>
    <t xml:space="preserve">17900626444	</t>
  </si>
  <si>
    <t>[阿尔斯梅尔]战车酒店(Hotel Chariot)(39960708)</t>
  </si>
  <si>
    <t>精致套房1特大床&lt;不退款&gt;&lt;2人入住&gt;</t>
  </si>
  <si>
    <t>Maassen/Nadine,Gaumer/Lars</t>
  </si>
  <si>
    <t xml:space="preserve">EXP-1937732679	</t>
  </si>
  <si>
    <t xml:space="preserve">17909752437	</t>
  </si>
  <si>
    <t>[卡姆登]伦敦布卢姆斯伯里假日酒店及度假村(Holiday Inn London Bloomsbury)(37206551)</t>
  </si>
  <si>
    <t>双人房&lt;不退款&gt;&lt;2人入住&gt;</t>
  </si>
  <si>
    <t>Bellis Hollway/Sarah</t>
  </si>
  <si>
    <t xml:space="preserve">2544234	</t>
  </si>
  <si>
    <t xml:space="preserve">23946418	</t>
  </si>
  <si>
    <t xml:space="preserve">17913379355	</t>
  </si>
  <si>
    <t>[费耶特维尔]Inn at Carnall Hall(39989195)</t>
  </si>
  <si>
    <t>标准间1特大床&lt;不退款&gt;&lt;2人入住&gt;</t>
  </si>
  <si>
    <t>Stowers/Cara Lynn,Stowers/Nick Thomas</t>
  </si>
  <si>
    <t xml:space="preserve">2544933	</t>
  </si>
  <si>
    <t xml:space="preserve">38337	</t>
  </si>
  <si>
    <t xml:space="preserve">17914952680	</t>
  </si>
  <si>
    <t>WATKINS/Lee</t>
  </si>
  <si>
    <t xml:space="preserve">45794129	</t>
  </si>
  <si>
    <t xml:space="preserve">17920526829	</t>
  </si>
  <si>
    <t>[悉尼]悉尼美都城市酒店(Megaboom City Hotel)(37243884)</t>
  </si>
  <si>
    <t>奢华客房&lt;不退款&gt;&lt;2人入住&gt;</t>
  </si>
  <si>
    <t>Stoddart/Joel Mac</t>
  </si>
  <si>
    <t xml:space="preserve">17925657990	</t>
  </si>
  <si>
    <t>[纽约]蒙德里安公园大道酒店(Mondrian Park Avenue)(70751934)</t>
  </si>
  <si>
    <t>高级特大床房&lt;不退款&gt;&lt;2人入住&gt;</t>
  </si>
  <si>
    <t>Harrison/Lorraine,Harrison/Thomas</t>
  </si>
  <si>
    <t xml:space="preserve">139021319	</t>
  </si>
  <si>
    <t xml:space="preserve">17926244776	</t>
  </si>
  <si>
    <t>[埃尔帕索]埃尔帕索东南6号汽车旅馆(Motel 6-El Paso, TX - Southeast)(39980759)</t>
  </si>
  <si>
    <t>标准客房1张大床&lt;不退款&gt;&lt;2人入住&gt;</t>
  </si>
  <si>
    <t>Ramirez/Claudio</t>
  </si>
  <si>
    <t xml:space="preserve">2548544	</t>
  </si>
  <si>
    <t xml:space="preserve">17931271700	</t>
  </si>
  <si>
    <t>[纽约]纽约时代广场千禧酒店(Millennium Times Square New York)(37204775)</t>
  </si>
  <si>
    <t>Sims/Eric Eugene</t>
  </si>
  <si>
    <t xml:space="preserve">217444328	</t>
  </si>
  <si>
    <t xml:space="preserve">17931750524	</t>
  </si>
  <si>
    <t>Guerrero/Manuel</t>
  </si>
  <si>
    <t xml:space="preserve">217483859	</t>
  </si>
  <si>
    <t xml:space="preserve">17931837741	</t>
  </si>
  <si>
    <t>[奥兰多]奥兰多华尔道夫度假村及酒店(Waldorf Astoria Orlando)(37202054)</t>
  </si>
  <si>
    <t>ZHAO/LINGKAI</t>
  </si>
  <si>
    <t xml:space="preserve">2550328	</t>
  </si>
  <si>
    <t xml:space="preserve">172545	</t>
  </si>
  <si>
    <t xml:space="preserve">17944866044	</t>
  </si>
  <si>
    <t>[洛杉矶]好莱坞之梦酒店(Dream Hollywood)(37207845)</t>
  </si>
  <si>
    <t>阳台客房&lt;不退款&gt;&lt;2人入住&gt;</t>
  </si>
  <si>
    <t>Ignas/Malgorzata</t>
  </si>
  <si>
    <t xml:space="preserve">2553556	</t>
  </si>
  <si>
    <t xml:space="preserve">66060SD092950	</t>
  </si>
  <si>
    <t xml:space="preserve">17945102771	</t>
  </si>
  <si>
    <t>[慕尼黑]爱密蒂亚维塔斯酒店(Hotel Vitalis by AMEDIA)(37197655)</t>
  </si>
  <si>
    <t>Hollarek/Uwe</t>
  </si>
  <si>
    <t xml:space="preserve">17945171425	</t>
  </si>
  <si>
    <t>[圣路易斯]圣路易斯球场希尔顿酒店(Hilton St. Louis at The Ballpark)(37212295)</t>
  </si>
  <si>
    <t>城景房（1张特大床）&lt;不退款&gt;&lt;2人入住&gt;</t>
  </si>
  <si>
    <t>Anderson/Lynda Susan,Anderson/Perry Michael</t>
  </si>
  <si>
    <t xml:space="preserve">2553665	</t>
  </si>
  <si>
    <t xml:space="preserve">17945207958	</t>
  </si>
  <si>
    <t>[辛格岛]希尔顿辛格岛海滨 - 棕榈海滩度假村(Hilton Singer Island Oceanfront/Palm Beaches Resort)(39054258)</t>
  </si>
  <si>
    <t>局部岛景两张大床房&lt;不退款&gt;&lt;2人入住&gt;</t>
  </si>
  <si>
    <t>Bhartiya/Manoj,Kaur/Rashminder</t>
  </si>
  <si>
    <t xml:space="preserve">2553712	</t>
  </si>
  <si>
    <t xml:space="preserve">17953652771	</t>
  </si>
  <si>
    <t>高级双床房&lt;不退款&gt;&lt;2人入住&gt;</t>
  </si>
  <si>
    <t>YOUN/YOUNGJUN,YOUN/YOUNGJUN</t>
  </si>
  <si>
    <t xml:space="preserve">17960963374	</t>
  </si>
  <si>
    <t>[基韦斯特]贵族之家海洋度假酒店(Ocean Key Resort - A Noble House Resort)(37223986)</t>
  </si>
  <si>
    <t>初级套房 部分海景房&lt;不退款&gt;&lt;2人入住&gt;</t>
  </si>
  <si>
    <t>Bruggeman/Kristen</t>
  </si>
  <si>
    <t xml:space="preserve">28N64D	</t>
  </si>
  <si>
    <t xml:space="preserve">17961026104	</t>
  </si>
  <si>
    <t>[列克星敦]莱辛顿南 - 汉堡温德姆拉昆塔套房酒店(La Quinta Inn &amp; Suites by Wyndham Lexington South / Hamburg)(40087404)</t>
  </si>
  <si>
    <t>豪华客房1张特大床&lt;不退款&gt;&lt;2人入住&gt;</t>
  </si>
  <si>
    <t>Callahan/Chris</t>
  </si>
  <si>
    <t xml:space="preserve">88957ED057242	</t>
  </si>
  <si>
    <t xml:space="preserve">17961209576	</t>
  </si>
  <si>
    <t>[拉斯维加斯]维达拉水疗度假酒店(Vdara Hotel &amp; Spa at ARIA Las Vegas)(37207246)</t>
  </si>
  <si>
    <t>一室房&lt;2人入住&gt;&lt;不退款&gt;</t>
  </si>
  <si>
    <t>Yuda/Wu</t>
  </si>
  <si>
    <t xml:space="preserve">17961380761	</t>
  </si>
  <si>
    <t>[惠斯勒]艾娃惠斯勒酒店(Aava Whistler Hotel)(39033342)</t>
  </si>
  <si>
    <t>高级房, 1 张特大床&lt;2人入住&gt;&lt;不退款&gt;</t>
  </si>
  <si>
    <t>Drouin/Marjolaine</t>
  </si>
  <si>
    <t xml:space="preserve">2557131	</t>
  </si>
  <si>
    <t xml:space="preserve">17961689079	</t>
  </si>
  <si>
    <t>[朗塞斯顿]朗塞斯顿克罗尼尔品质酒店(Quality Hotel Colonial Launceston)(37211014)</t>
  </si>
  <si>
    <t>大号床房&lt;不退款&gt;&lt;2人入住&gt;</t>
  </si>
  <si>
    <t>Nguyen/John</t>
  </si>
  <si>
    <t xml:space="preserve">17964121250	</t>
  </si>
  <si>
    <t>[首尔]驿三新罗舒泰酒店(Shilla Stay Yeoksam)(38635700)</t>
  </si>
  <si>
    <t>标准双人房&lt;不退款&gt;&lt;2人入住&gt;</t>
  </si>
  <si>
    <t>Jung/Suejin</t>
  </si>
  <si>
    <t xml:space="preserve">2557499	</t>
  </si>
  <si>
    <t xml:space="preserve">17964957438	</t>
  </si>
  <si>
    <t>[吉隆坡]吉隆坡千禧大酒店(Grand Millennium Kuala Lumpur)(48315392)</t>
  </si>
  <si>
    <t>豪华特大床房&lt;2人入住&gt;&lt;不退款&gt;&lt;早餐&gt;</t>
  </si>
  <si>
    <t>Rosnizam/Arif Naim</t>
  </si>
  <si>
    <t xml:space="preserve">2557736	</t>
  </si>
  <si>
    <t xml:space="preserve">25917002	</t>
  </si>
  <si>
    <t xml:space="preserve">17967908356	</t>
  </si>
  <si>
    <t>[胡志明市]兰花西贡酒店(Orchids Saigon Hotel)(39593207)</t>
  </si>
  <si>
    <t>高级房间&lt;2人入住&gt;&lt;不退款&gt;</t>
  </si>
  <si>
    <t>Nguyen Huu/Trung,Nguyen Huu/Trung</t>
  </si>
  <si>
    <t xml:space="preserve">2558189	</t>
  </si>
  <si>
    <t xml:space="preserve">17968319174	</t>
  </si>
  <si>
    <t>[吉隆坡]吉隆坡全西特酒店(Hotel Transit Kuala Lumpur)(37214885)</t>
  </si>
  <si>
    <t>标准双床房&lt;2人入住&gt;&lt;不退款&gt;</t>
  </si>
  <si>
    <t>KUMAR /DANIS</t>
  </si>
  <si>
    <t xml:space="preserve">17968326341	</t>
  </si>
  <si>
    <t>[底特律]底特律米高梅酒店(MGM Grand Detroit)(46883179)</t>
  </si>
  <si>
    <t>奢华特大床房&lt;不退款&gt;&lt;2人入住&gt;</t>
  </si>
  <si>
    <t>Lee/Terrica</t>
  </si>
  <si>
    <t xml:space="preserve">2558421	</t>
  </si>
  <si>
    <t xml:space="preserve">900975388	</t>
  </si>
  <si>
    <t>取消</t>
  </si>
  <si>
    <t xml:space="preserve">17751447743	</t>
  </si>
  <si>
    <t>赔款</t>
  </si>
  <si>
    <t>[新加坡]新加坡嘉佩乐酒店 (Staycation Approved)(Capella Singapore (Staycation Approved))(5931900)</t>
  </si>
  <si>
    <t>一卧室别墅&lt;2人入住&gt;&lt;不退款&gt;</t>
  </si>
  <si>
    <t>PARK/SAEM</t>
  </si>
  <si>
    <t xml:space="preserve">2494223	</t>
  </si>
  <si>
    <t>，</t>
  </si>
  <si>
    <t>本期扣款3.27元</t>
  </si>
  <si>
    <t xml:space="preserve"> 本期扣款2104</t>
  </si>
  <si>
    <t>A220525100137481</t>
  </si>
  <si>
    <t>USD / HKD 当前参考汇率: 7.84922</t>
  </si>
  <si>
    <t>总计：10255.23 USD/
80495.56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</si>
  <si>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</si>
  <si>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</si>
  <si>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</si>
  <si>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</si>
  <si>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</si>
  <si>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</si>
  <si>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</si>
  <si>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</si>
  <si>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</si>
  <si>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</si>
  <si>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</si>
  <si>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</si>
  <si>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</si>
  <si>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</si>
  <si>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</si>
  <si>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</si>
  <si>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</si>
  <si>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</si>
  <si>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</si>
  <si>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2558421</t>
  </si>
  <si>
    <t>底特律米高梅酒店</t>
  </si>
  <si>
    <t>Lee Terrica</t>
  </si>
  <si>
    <t>2022-05-22</t>
  </si>
  <si>
    <t>退房日周结</t>
  </si>
  <si>
    <t>3179.45</t>
  </si>
  <si>
    <t>474.00</t>
  </si>
  <si>
    <t>0</t>
  </si>
  <si>
    <t>0.00</t>
  </si>
  <si>
    <t>携程盛景国际直连</t>
  </si>
  <si>
    <t>01.010677</t>
  </si>
  <si>
    <t>2022-05-21 09:16:17</t>
  </si>
  <si>
    <t>否</t>
  </si>
  <si>
    <t>汇智国际旅游发展有限公司</t>
  </si>
  <si>
    <t>直连</t>
  </si>
  <si>
    <t>2558419</t>
  </si>
  <si>
    <t>吉隆坡中转酒店</t>
  </si>
  <si>
    <t>KUMAR DANIS</t>
  </si>
  <si>
    <t>154.28</t>
  </si>
  <si>
    <t>23.00</t>
  </si>
  <si>
    <t>2022-05-21 09:10:03</t>
  </si>
  <si>
    <t>2558189</t>
  </si>
  <si>
    <t>兰花西贡酒店</t>
  </si>
  <si>
    <t>Nguyen Huu Trung,Nguyen Huu Trung</t>
  </si>
  <si>
    <t>302.84</t>
  </si>
  <si>
    <t>45.00</t>
  </si>
  <si>
    <t>2022-05-21 01:36:49</t>
  </si>
  <si>
    <t>2022-05-20</t>
  </si>
  <si>
    <t>2557736</t>
  </si>
  <si>
    <t>吉隆坡千禧大酒店</t>
  </si>
  <si>
    <t>Rosnizam Arif Naim</t>
  </si>
  <si>
    <t>693.17</t>
  </si>
  <si>
    <t>103.00</t>
  </si>
  <si>
    <t>2022-05-20 19:09:15</t>
  </si>
  <si>
    <t>2557499</t>
  </si>
  <si>
    <t>驿三新罗舒泰酒店</t>
  </si>
  <si>
    <t>Jung Suejin</t>
  </si>
  <si>
    <t>1722.83</t>
  </si>
  <si>
    <t>256.00</t>
  </si>
  <si>
    <t>2022-05-20 15:34:49</t>
  </si>
  <si>
    <t>2557297</t>
  </si>
  <si>
    <t>朗塞斯顿殖民风格品质酒店</t>
  </si>
  <si>
    <t>Nguyen John</t>
  </si>
  <si>
    <t>578.76</t>
  </si>
  <si>
    <t>86.00</t>
  </si>
  <si>
    <t>2022-05-20 12:07:50</t>
  </si>
  <si>
    <t>2557131</t>
  </si>
  <si>
    <t>艾娃惠斯勒酒店</t>
  </si>
  <si>
    <t>Drouin Marjolaine</t>
  </si>
  <si>
    <t>3755.23</t>
  </si>
  <si>
    <t>558.00</t>
  </si>
  <si>
    <t>2022-05-20 08:47:47</t>
  </si>
  <si>
    <t>2557032</t>
  </si>
  <si>
    <t>维达拉水疗度假酒店</t>
  </si>
  <si>
    <t>Yuda Wu</t>
  </si>
  <si>
    <t>2449.65</t>
  </si>
  <si>
    <t>364.00</t>
  </si>
  <si>
    <t>2022-05-20 04:28:17</t>
  </si>
  <si>
    <t>2556944</t>
  </si>
  <si>
    <t>莱辛顿南/汉堡温德姆拉昆塔酒店</t>
  </si>
  <si>
    <t>Callahan Chris</t>
  </si>
  <si>
    <t>1840.60</t>
  </si>
  <si>
    <t>272.00</t>
  </si>
  <si>
    <t>2022-05-20 00:56:54</t>
  </si>
  <si>
    <t>2556919</t>
  </si>
  <si>
    <t xml:space="preserve">贵族之家海洋度假酒店 </t>
  </si>
  <si>
    <t>Bruggeman Kristen</t>
  </si>
  <si>
    <t>9730.80</t>
  </si>
  <si>
    <t>1438.00</t>
  </si>
  <si>
    <t>2022-05-20 00:25:55</t>
  </si>
  <si>
    <t>2022-05-18</t>
  </si>
  <si>
    <t>2555698</t>
  </si>
  <si>
    <t>梅加本城市酒店</t>
  </si>
  <si>
    <t>YOUN YOUNGJUN,YOUN YOUNGJUN</t>
  </si>
  <si>
    <t>648.27</t>
  </si>
  <si>
    <t>96.00</t>
  </si>
  <si>
    <t>2022-05-18 23:18:08</t>
  </si>
  <si>
    <t>2022-05-17</t>
  </si>
  <si>
    <t>2553712</t>
  </si>
  <si>
    <t>希尔顿辛格岛海滨度假酒店</t>
  </si>
  <si>
    <t>Bhartiya Manoj,Kaur Rashminder</t>
  </si>
  <si>
    <t>3700.23</t>
  </si>
  <si>
    <t>544.00</t>
  </si>
  <si>
    <t>2022-05-17 06:30:13</t>
  </si>
  <si>
    <t>2553665</t>
  </si>
  <si>
    <t>圣路易斯球场希尔顿酒店</t>
  </si>
  <si>
    <t>Anderson Lynda Susan,Anderson Perry Michael</t>
  </si>
  <si>
    <t>3509.78</t>
  </si>
  <si>
    <t>516.00</t>
  </si>
  <si>
    <t>2022-05-17 04:25:58</t>
  </si>
  <si>
    <t>2553623</t>
  </si>
  <si>
    <t>慕尼黑爱密蒂亚维塔斯酒店</t>
  </si>
  <si>
    <t>Hollarek Uwe</t>
  </si>
  <si>
    <t>516.94</t>
  </si>
  <si>
    <t>76.00</t>
  </si>
  <si>
    <t>2022-05-17 02:23:05</t>
  </si>
  <si>
    <t>2022-05-16</t>
  </si>
  <si>
    <t>2553556</t>
  </si>
  <si>
    <t>好莱坞之梦酒店</t>
  </si>
  <si>
    <t>Ignas Malgorzata</t>
  </si>
  <si>
    <t>2022-05-19</t>
  </si>
  <si>
    <t>7254.13</t>
  </si>
  <si>
    <t>1066.00</t>
  </si>
  <si>
    <t>2022-05-16 23:39:29</t>
  </si>
  <si>
    <t>2022-05-14</t>
  </si>
  <si>
    <t>2550328</t>
  </si>
  <si>
    <t>奥兰多华尔道夫度假村及酒店</t>
  </si>
  <si>
    <t>ZHAO LINGKAI</t>
  </si>
  <si>
    <t>7267.74</t>
  </si>
  <si>
    <t>1068.00</t>
  </si>
  <si>
    <t>2022-05-14 05:53:03</t>
  </si>
  <si>
    <t>2550260</t>
  </si>
  <si>
    <t>纽约时代广场千禧酒店</t>
  </si>
  <si>
    <t>Guerrero Manuel</t>
  </si>
  <si>
    <t>4280.35</t>
  </si>
  <si>
    <t>629.00</t>
  </si>
  <si>
    <t>2022-05-14 02:41:28</t>
  </si>
  <si>
    <t>2022-05-13</t>
  </si>
  <si>
    <t>2550060</t>
  </si>
  <si>
    <t>Sims Eric Eugene</t>
  </si>
  <si>
    <t>8557.42</t>
  </si>
  <si>
    <t>1258.00</t>
  </si>
  <si>
    <t>2022-05-13 22:30:45</t>
  </si>
  <si>
    <t>2548544</t>
  </si>
  <si>
    <t>埃尔帕索东南 6 号汽车旅馆</t>
  </si>
  <si>
    <t>Ramirez Claudio</t>
  </si>
  <si>
    <t>397.50</t>
  </si>
  <si>
    <t>59.00</t>
  </si>
  <si>
    <t>2022-05-13 09:00:46</t>
  </si>
  <si>
    <t>2022-05-12</t>
  </si>
  <si>
    <t>2548299</t>
  </si>
  <si>
    <t>蒙德里安公园大道酒店</t>
  </si>
  <si>
    <t>Harrison Lorraine,Harrison Thomas</t>
  </si>
  <si>
    <t>2196.36</t>
  </si>
  <si>
    <t>326.00</t>
  </si>
  <si>
    <t>2022-05-12 20:37:05</t>
  </si>
  <si>
    <t>2022-05-11</t>
  </si>
  <si>
    <t>2547267</t>
  </si>
  <si>
    <t>Stoddart Joel Mac</t>
  </si>
  <si>
    <t>789.76</t>
  </si>
  <si>
    <t>117.00</t>
  </si>
  <si>
    <t>2022-05-11 21:19:41</t>
  </si>
  <si>
    <t>2022-05-10</t>
  </si>
  <si>
    <t>2545689</t>
  </si>
  <si>
    <t>伦敦布卢姆斯伯里假日酒店及度假村</t>
  </si>
  <si>
    <t>WATKINS Lee</t>
  </si>
  <si>
    <t>1349.06</t>
  </si>
  <si>
    <t>200.00</t>
  </si>
  <si>
    <t>2022-05-10 18:30:37</t>
  </si>
  <si>
    <t>2544933</t>
  </si>
  <si>
    <t>卡莫霍尔旅馆</t>
  </si>
  <si>
    <t>Stowers Cara Lynn,Stowers Nick Thomas</t>
  </si>
  <si>
    <t>1875.19</t>
  </si>
  <si>
    <t>278.00</t>
  </si>
  <si>
    <t>2022-05-10 09:48:28</t>
  </si>
  <si>
    <t>2022-05-09</t>
  </si>
  <si>
    <t>2544234</t>
  </si>
  <si>
    <t>Bellis Hollway Sarah</t>
  </si>
  <si>
    <t>1276.01</t>
  </si>
  <si>
    <t>191.00</t>
  </si>
  <si>
    <t>2022-05-09 19:27:41</t>
  </si>
  <si>
    <t>2022-05-07</t>
  </si>
  <si>
    <t>2540614</t>
  </si>
  <si>
    <t>卡里奥特酒店</t>
  </si>
  <si>
    <t>Maassen Nadine,Gaumer Lars</t>
  </si>
  <si>
    <t>1853.87</t>
  </si>
  <si>
    <t>2022-05-07 00:46:31</t>
  </si>
  <si>
    <t>2022-04-08</t>
  </si>
  <si>
    <t>2502488</t>
  </si>
  <si>
    <t>利物浦市中心阿德吉奥公寓式酒店</t>
  </si>
  <si>
    <t>Kaur Sanjit</t>
  </si>
  <si>
    <t>650.14</t>
  </si>
  <si>
    <t>102.00</t>
  </si>
  <si>
    <t>2022-04-08 04:23:07</t>
  </si>
  <si>
    <t>2022-05-03</t>
  </si>
  <si>
    <t>2534882</t>
  </si>
  <si>
    <t>智选假日酒店伦敦斯特拉特福德店</t>
  </si>
  <si>
    <t>mulhearn victoria</t>
  </si>
  <si>
    <t>1238.59</t>
  </si>
  <si>
    <t>187.00</t>
  </si>
  <si>
    <t>2022-05-03 06:59:37</t>
  </si>
  <si>
    <t>2022-05-05</t>
  </si>
  <si>
    <t>2539064</t>
  </si>
  <si>
    <t>西波特巴黎佩尔酒店-拉雪兹共和广场</t>
  </si>
  <si>
    <t>auclair paule</t>
  </si>
  <si>
    <t>483.66</t>
  </si>
  <si>
    <t>73.00</t>
  </si>
  <si>
    <t>-72</t>
  </si>
  <si>
    <t>-483</t>
  </si>
  <si>
    <t>2022-05-05 22:17:33</t>
  </si>
  <si>
    <t>2535411</t>
  </si>
  <si>
    <t>新加坡史各士皇族酒店</t>
  </si>
  <si>
    <t>CHAN CRYSTAL YU HAN,LAI JIE EN</t>
  </si>
  <si>
    <t>880.93</t>
  </si>
  <si>
    <t>133.00</t>
  </si>
  <si>
    <t>2022-05-03 15:27:21</t>
  </si>
  <si>
    <t>2022-05-02</t>
  </si>
  <si>
    <t>2534597</t>
  </si>
  <si>
    <t>Ong Jo Er,Liu Mengyi</t>
  </si>
  <si>
    <t>880.66</t>
  </si>
  <si>
    <t>2022-05-02 21:56:57</t>
  </si>
  <si>
    <t>2022-01-16</t>
  </si>
  <si>
    <t>2394327</t>
  </si>
  <si>
    <t>波士顿后湾希尔顿酒店</t>
  </si>
  <si>
    <t>Garcia Rebecca</t>
  </si>
  <si>
    <t>2007.62</t>
  </si>
  <si>
    <t>315.00</t>
  </si>
  <si>
    <t>31.50</t>
  </si>
  <si>
    <t>-283</t>
  </si>
  <si>
    <t>-1806</t>
  </si>
  <si>
    <t>2022-01-16 13:46:45</t>
  </si>
  <si>
    <t>2022-04-22</t>
  </si>
  <si>
    <t>2520076</t>
  </si>
  <si>
    <t>佩塔卢马品质酒店</t>
  </si>
  <si>
    <t>Larson Grant and Angelina</t>
  </si>
  <si>
    <t>3148.55</t>
  </si>
  <si>
    <t>487.00</t>
  </si>
  <si>
    <t>2022-04-22 04:49:25</t>
  </si>
  <si>
    <t>2022-05-04</t>
  </si>
  <si>
    <t>2536024</t>
  </si>
  <si>
    <t>费尔蒙米拉马尔酒店&amp;单层小屋</t>
  </si>
  <si>
    <t>Oleary Dennis Patrick,Davisoleary Linda Louise</t>
  </si>
  <si>
    <t>3305.13</t>
  </si>
  <si>
    <t>499.00</t>
  </si>
  <si>
    <t>2022-05-04 03:39:56</t>
  </si>
  <si>
    <t>2536060</t>
  </si>
  <si>
    <t>锡拉库扎酒店</t>
  </si>
  <si>
    <t>Allatta Pamela</t>
  </si>
  <si>
    <t>2066.53</t>
  </si>
  <si>
    <t>312.00</t>
  </si>
  <si>
    <t>2022-05-04 05:08:42</t>
  </si>
  <si>
    <t>2022-03-16</t>
  </si>
  <si>
    <t>2470315</t>
  </si>
  <si>
    <t>塔拉祖天使海湾酒店</t>
  </si>
  <si>
    <t>DURAND PASCAL</t>
  </si>
  <si>
    <t>517.16</t>
  </si>
  <si>
    <t>81.00</t>
  </si>
  <si>
    <t>2022-03-16 21:54:48</t>
  </si>
  <si>
    <t>2022-04-28</t>
  </si>
  <si>
    <t>2528379</t>
  </si>
  <si>
    <t>兰吉奥利 F1 酒店（翻新）</t>
  </si>
  <si>
    <t>Baudry Alain</t>
  </si>
  <si>
    <t>499.77</t>
  </si>
  <si>
    <t>2022-04-28 17:48:06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</si>
</sst>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26</xdr:col>
      <xdr:colOff>571500</xdr:colOff>
      <xdr:row>74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3950" y="171450"/>
          <a:ext cx="10172700" cy="6553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44702</v>
      </c>
      <c r="G2" s="6">
        <v>44703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7">
        <v>44577</v>
      </c>
      <c r="S2" s="6">
        <v>44706</v>
      </c>
      <c r="T2" s="4" t="s">
        <v>34</v>
      </c>
      <c r="U2" s="4">
        <v>315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44702</v>
      </c>
      <c r="G3" s="6">
        <v>44703</v>
      </c>
      <c r="H3" s="4">
        <v>1</v>
      </c>
      <c r="I3" s="4">
        <v>1</v>
      </c>
      <c r="J3" s="4">
        <v>1</v>
      </c>
      <c r="K3" s="4" t="s">
        <v>30</v>
      </c>
      <c r="L3" s="4">
        <v>81</v>
      </c>
      <c r="M3" s="4">
        <v>81</v>
      </c>
      <c r="N3" s="4" t="s">
        <v>40</v>
      </c>
      <c r="O3" s="4" t="s">
        <v>32</v>
      </c>
      <c r="P3" s="4" t="s">
        <v>33</v>
      </c>
      <c r="Q3" s="4">
        <v>0</v>
      </c>
      <c r="R3" s="7">
        <v>44636</v>
      </c>
      <c r="S3" s="6">
        <v>44706</v>
      </c>
      <c r="T3" s="4" t="s">
        <v>34</v>
      </c>
      <c r="U3" s="4">
        <v>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44702</v>
      </c>
      <c r="G4" s="6">
        <v>44703</v>
      </c>
      <c r="H4" s="4">
        <v>1</v>
      </c>
      <c r="I4" s="4">
        <v>1</v>
      </c>
      <c r="J4" s="4">
        <v>1</v>
      </c>
      <c r="K4" s="4" t="s">
        <v>30</v>
      </c>
      <c r="L4" s="4">
        <v>102</v>
      </c>
      <c r="M4" s="4">
        <v>102</v>
      </c>
      <c r="N4" s="4" t="s">
        <v>46</v>
      </c>
      <c r="O4" s="4" t="s">
        <v>32</v>
      </c>
      <c r="P4" s="4" t="s">
        <v>33</v>
      </c>
      <c r="Q4" s="4">
        <v>0</v>
      </c>
      <c r="R4" s="7">
        <v>44659</v>
      </c>
      <c r="S4" s="6">
        <v>44706</v>
      </c>
      <c r="T4" s="4" t="s">
        <v>34</v>
      </c>
      <c r="U4" s="4">
        <v>102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44701</v>
      </c>
      <c r="G5" s="6">
        <v>44703</v>
      </c>
      <c r="H5" s="4">
        <v>1</v>
      </c>
      <c r="I5" s="4">
        <v>2</v>
      </c>
      <c r="J5" s="4">
        <v>2</v>
      </c>
      <c r="K5" s="4" t="s">
        <v>30</v>
      </c>
      <c r="L5" s="4">
        <v>487</v>
      </c>
      <c r="M5" s="4">
        <v>487</v>
      </c>
      <c r="N5" s="4" t="s">
        <v>52</v>
      </c>
      <c r="O5" s="4" t="s">
        <v>32</v>
      </c>
      <c r="P5" s="4" t="s">
        <v>33</v>
      </c>
      <c r="Q5" s="4">
        <v>0</v>
      </c>
      <c r="R5" s="7">
        <v>44673</v>
      </c>
      <c r="S5" s="6">
        <v>44706</v>
      </c>
      <c r="T5" s="4" t="s">
        <v>34</v>
      </c>
      <c r="U5" s="4">
        <v>487</v>
      </c>
      <c r="V5" s="4">
        <v>0</v>
      </c>
      <c r="W5" s="4">
        <v>0</v>
      </c>
      <c r="X5" s="4" t="s">
        <v>47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44701</v>
      </c>
      <c r="G6" s="6">
        <v>44703</v>
      </c>
      <c r="H6" s="4">
        <v>1</v>
      </c>
      <c r="I6" s="4">
        <v>2</v>
      </c>
      <c r="J6" s="4">
        <v>2</v>
      </c>
      <c r="K6" s="4" t="s">
        <v>30</v>
      </c>
      <c r="L6" s="4">
        <v>76</v>
      </c>
      <c r="M6" s="4">
        <v>76</v>
      </c>
      <c r="N6" s="4" t="s">
        <v>57</v>
      </c>
      <c r="O6" s="4" t="s">
        <v>32</v>
      </c>
      <c r="P6" s="4" t="s">
        <v>33</v>
      </c>
      <c r="Q6" s="4">
        <v>0</v>
      </c>
      <c r="R6" s="7">
        <v>44679</v>
      </c>
      <c r="S6" s="6">
        <v>44706</v>
      </c>
      <c r="T6" s="4" t="s">
        <v>34</v>
      </c>
      <c r="U6" s="4">
        <v>76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25</v>
      </c>
      <c r="B7" s="4" t="s">
        <v>26</v>
      </c>
      <c r="C7" s="4" t="s">
        <v>60</v>
      </c>
      <c r="D7" s="4" t="s">
        <v>28</v>
      </c>
      <c r="E7" s="4" t="s">
        <v>29</v>
      </c>
      <c r="F7" s="6">
        <v>44702</v>
      </c>
      <c r="G7" s="6">
        <v>44703</v>
      </c>
      <c r="H7" s="4">
        <v>1</v>
      </c>
      <c r="I7" s="4">
        <v>1</v>
      </c>
      <c r="J7" s="4">
        <v>1</v>
      </c>
      <c r="K7" s="4" t="s">
        <v>30</v>
      </c>
      <c r="L7" s="4">
        <v>-286.77</v>
      </c>
      <c r="M7" s="4">
        <v>-286.77</v>
      </c>
      <c r="N7" s="4" t="s">
        <v>31</v>
      </c>
      <c r="O7" s="4" t="s">
        <v>32</v>
      </c>
      <c r="P7" s="4" t="s">
        <v>33</v>
      </c>
      <c r="Q7" s="4">
        <v>0</v>
      </c>
      <c r="R7" s="7">
        <v>44577</v>
      </c>
      <c r="S7" s="6">
        <v>44706</v>
      </c>
      <c r="T7" s="4" t="s">
        <v>34</v>
      </c>
      <c r="U7" s="4">
        <v>-286.77</v>
      </c>
      <c r="V7" s="4">
        <v>0</v>
      </c>
      <c r="W7" s="4">
        <v>0</v>
      </c>
      <c r="X7" s="4" t="s">
        <v>35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44702</v>
      </c>
      <c r="G8" s="6">
        <v>44703</v>
      </c>
      <c r="H8" s="4">
        <v>1</v>
      </c>
      <c r="I8" s="4">
        <v>1</v>
      </c>
      <c r="J8" s="4">
        <v>1</v>
      </c>
      <c r="K8" s="4" t="s">
        <v>30</v>
      </c>
      <c r="L8" s="4">
        <v>133</v>
      </c>
      <c r="M8" s="4">
        <v>133</v>
      </c>
      <c r="N8" s="4" t="s">
        <v>64</v>
      </c>
      <c r="O8" s="4" t="s">
        <v>32</v>
      </c>
      <c r="P8" s="4" t="s">
        <v>33</v>
      </c>
      <c r="Q8" s="4">
        <v>0</v>
      </c>
      <c r="R8" s="7">
        <v>44683</v>
      </c>
      <c r="S8" s="6">
        <v>44706</v>
      </c>
      <c r="T8" s="4" t="s">
        <v>34</v>
      </c>
      <c r="U8" s="4">
        <v>133</v>
      </c>
      <c r="V8" s="4">
        <v>0</v>
      </c>
      <c r="W8" s="4">
        <v>0</v>
      </c>
      <c r="X8" s="4" t="s">
        <v>47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44702</v>
      </c>
      <c r="G9" s="6">
        <v>44703</v>
      </c>
      <c r="H9" s="4">
        <v>1</v>
      </c>
      <c r="I9" s="4">
        <v>1</v>
      </c>
      <c r="J9" s="4">
        <v>1</v>
      </c>
      <c r="K9" s="4" t="s">
        <v>30</v>
      </c>
      <c r="L9" s="4">
        <v>187</v>
      </c>
      <c r="M9" s="4">
        <v>187</v>
      </c>
      <c r="N9" s="4" t="s">
        <v>69</v>
      </c>
      <c r="O9" s="4" t="s">
        <v>32</v>
      </c>
      <c r="P9" s="4" t="s">
        <v>33</v>
      </c>
      <c r="Q9" s="4">
        <v>0</v>
      </c>
      <c r="R9" s="7">
        <v>44684</v>
      </c>
      <c r="S9" s="6">
        <v>44706</v>
      </c>
      <c r="T9" s="4" t="s">
        <v>34</v>
      </c>
      <c r="U9" s="4">
        <v>187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44702</v>
      </c>
      <c r="G10" s="6">
        <v>44703</v>
      </c>
      <c r="H10" s="4">
        <v>1</v>
      </c>
      <c r="I10" s="4">
        <v>1</v>
      </c>
      <c r="J10" s="4">
        <v>1</v>
      </c>
      <c r="K10" s="4" t="s">
        <v>30</v>
      </c>
      <c r="L10" s="4">
        <v>133</v>
      </c>
      <c r="M10" s="4">
        <v>133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44684</v>
      </c>
      <c r="S10" s="6">
        <v>44706</v>
      </c>
      <c r="T10" s="4" t="s">
        <v>34</v>
      </c>
      <c r="U10" s="4">
        <v>133</v>
      </c>
      <c r="V10" s="4">
        <v>0</v>
      </c>
      <c r="W10" s="4">
        <v>0</v>
      </c>
      <c r="X10" s="4" t="s">
        <v>47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44702</v>
      </c>
      <c r="G11" s="6">
        <v>44703</v>
      </c>
      <c r="H11" s="4">
        <v>1</v>
      </c>
      <c r="I11" s="4">
        <v>1</v>
      </c>
      <c r="J11" s="4">
        <v>1</v>
      </c>
      <c r="K11" s="4" t="s">
        <v>30</v>
      </c>
      <c r="L11" s="4">
        <v>499</v>
      </c>
      <c r="M11" s="4">
        <v>499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44685</v>
      </c>
      <c r="S11" s="6">
        <v>44706</v>
      </c>
      <c r="T11" s="4" t="s">
        <v>34</v>
      </c>
      <c r="U11" s="4">
        <v>499</v>
      </c>
      <c r="V11" s="4">
        <v>0</v>
      </c>
      <c r="W11" s="4">
        <v>0</v>
      </c>
      <c r="X11" s="4" t="s">
        <v>47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68</v>
      </c>
      <c r="F12" s="6">
        <v>44700</v>
      </c>
      <c r="G12" s="6">
        <v>44703</v>
      </c>
      <c r="H12" s="4">
        <v>1</v>
      </c>
      <c r="I12" s="4">
        <v>3</v>
      </c>
      <c r="J12" s="4">
        <v>3</v>
      </c>
      <c r="K12" s="4" t="s">
        <v>30</v>
      </c>
      <c r="L12" s="4">
        <v>312</v>
      </c>
      <c r="M12" s="4">
        <v>312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44685</v>
      </c>
      <c r="S12" s="6">
        <v>44706</v>
      </c>
      <c r="T12" s="4" t="s">
        <v>34</v>
      </c>
      <c r="U12" s="4">
        <v>312</v>
      </c>
      <c r="V12" s="4">
        <v>0</v>
      </c>
      <c r="W12" s="4">
        <v>0</v>
      </c>
      <c r="X12" s="4" t="s">
        <v>47</v>
      </c>
      <c r="Y12" s="4" t="s">
        <v>47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44702</v>
      </c>
      <c r="G13" s="6">
        <v>44703</v>
      </c>
      <c r="H13" s="4">
        <v>1</v>
      </c>
      <c r="I13" s="4">
        <v>1</v>
      </c>
      <c r="J13" s="4">
        <v>1</v>
      </c>
      <c r="K13" s="4" t="s">
        <v>30</v>
      </c>
      <c r="L13" s="4">
        <v>73</v>
      </c>
      <c r="M13" s="4">
        <v>73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44686</v>
      </c>
      <c r="S13" s="6">
        <v>44706</v>
      </c>
      <c r="T13" s="4" t="s">
        <v>34</v>
      </c>
      <c r="U13" s="4">
        <v>73</v>
      </c>
      <c r="V13" s="4">
        <v>0</v>
      </c>
      <c r="W13" s="4">
        <v>0</v>
      </c>
      <c r="X13" s="4" t="s">
        <v>47</v>
      </c>
      <c r="Y13" s="4" t="s">
        <v>47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44701</v>
      </c>
      <c r="G14" s="6">
        <v>44703</v>
      </c>
      <c r="H14" s="4">
        <v>1</v>
      </c>
      <c r="I14" s="4">
        <v>2</v>
      </c>
      <c r="J14" s="4">
        <v>2</v>
      </c>
      <c r="K14" s="4" t="s">
        <v>30</v>
      </c>
      <c r="L14" s="4">
        <v>278</v>
      </c>
      <c r="M14" s="4">
        <v>278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44688</v>
      </c>
      <c r="S14" s="6">
        <v>44706</v>
      </c>
      <c r="T14" s="4" t="s">
        <v>34</v>
      </c>
      <c r="U14" s="4">
        <v>278</v>
      </c>
      <c r="V14" s="4">
        <v>0</v>
      </c>
      <c r="W14" s="4">
        <v>0</v>
      </c>
      <c r="X14" s="4" t="s">
        <v>47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44702</v>
      </c>
      <c r="G15" s="6">
        <v>44703</v>
      </c>
      <c r="H15" s="4">
        <v>1</v>
      </c>
      <c r="I15" s="4">
        <v>1</v>
      </c>
      <c r="J15" s="4">
        <v>1</v>
      </c>
      <c r="K15" s="4" t="s">
        <v>30</v>
      </c>
      <c r="L15" s="4">
        <v>191</v>
      </c>
      <c r="M15" s="4">
        <v>191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44690</v>
      </c>
      <c r="S15" s="6">
        <v>44706</v>
      </c>
      <c r="T15" s="4" t="s">
        <v>34</v>
      </c>
      <c r="U15" s="4">
        <v>191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44702</v>
      </c>
      <c r="G16" s="6">
        <v>44703</v>
      </c>
      <c r="H16" s="4">
        <v>1</v>
      </c>
      <c r="I16" s="4">
        <v>1</v>
      </c>
      <c r="J16" s="4">
        <v>1</v>
      </c>
      <c r="K16" s="4" t="s">
        <v>30</v>
      </c>
      <c r="L16" s="4">
        <v>278</v>
      </c>
      <c r="M16" s="4">
        <v>278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44691</v>
      </c>
      <c r="S16" s="6">
        <v>44706</v>
      </c>
      <c r="T16" s="4" t="s">
        <v>34</v>
      </c>
      <c r="U16" s="4">
        <v>278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44702</v>
      </c>
      <c r="G17" s="6">
        <v>44703</v>
      </c>
      <c r="H17" s="4">
        <v>1</v>
      </c>
      <c r="I17" s="4">
        <v>1</v>
      </c>
      <c r="J17" s="4">
        <v>1</v>
      </c>
      <c r="K17" s="4" t="s">
        <v>30</v>
      </c>
      <c r="L17" s="4">
        <v>200</v>
      </c>
      <c r="M17" s="4">
        <v>200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44691</v>
      </c>
      <c r="S17" s="6">
        <v>44706</v>
      </c>
      <c r="T17" s="4" t="s">
        <v>34</v>
      </c>
      <c r="U17" s="4">
        <v>200</v>
      </c>
      <c r="V17" s="4">
        <v>0</v>
      </c>
      <c r="W17" s="4">
        <v>0</v>
      </c>
      <c r="X17" s="4" t="s">
        <v>47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44702</v>
      </c>
      <c r="G18" s="6">
        <v>44703</v>
      </c>
      <c r="H18" s="4">
        <v>1</v>
      </c>
      <c r="I18" s="4">
        <v>1</v>
      </c>
      <c r="J18" s="4">
        <v>1</v>
      </c>
      <c r="K18" s="4" t="s">
        <v>30</v>
      </c>
      <c r="L18" s="4">
        <v>117</v>
      </c>
      <c r="M18" s="4">
        <v>117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44692</v>
      </c>
      <c r="S18" s="6">
        <v>44706</v>
      </c>
      <c r="T18" s="4" t="s">
        <v>34</v>
      </c>
      <c r="U18" s="4">
        <v>117</v>
      </c>
      <c r="V18" s="4">
        <v>0</v>
      </c>
      <c r="W18" s="4">
        <v>0</v>
      </c>
      <c r="X18" s="4" t="s">
        <v>47</v>
      </c>
      <c r="Y18" s="4" t="s">
        <v>47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44702</v>
      </c>
      <c r="G19" s="6">
        <v>44703</v>
      </c>
      <c r="H19" s="4">
        <v>1</v>
      </c>
      <c r="I19" s="4">
        <v>1</v>
      </c>
      <c r="J19" s="4">
        <v>1</v>
      </c>
      <c r="K19" s="4" t="s">
        <v>30</v>
      </c>
      <c r="L19" s="4">
        <v>326</v>
      </c>
      <c r="M19" s="4">
        <v>326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44693</v>
      </c>
      <c r="S19" s="6">
        <v>44706</v>
      </c>
      <c r="T19" s="4" t="s">
        <v>34</v>
      </c>
      <c r="U19" s="4">
        <v>326</v>
      </c>
      <c r="V19" s="4">
        <v>0</v>
      </c>
      <c r="W19" s="4">
        <v>0</v>
      </c>
      <c r="X19" s="4" t="s">
        <v>47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44702</v>
      </c>
      <c r="G20" s="6">
        <v>44703</v>
      </c>
      <c r="H20" s="4">
        <v>1</v>
      </c>
      <c r="I20" s="4">
        <v>1</v>
      </c>
      <c r="J20" s="4">
        <v>1</v>
      </c>
      <c r="K20" s="4" t="s">
        <v>30</v>
      </c>
      <c r="L20" s="4">
        <v>59</v>
      </c>
      <c r="M20" s="4">
        <v>59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44694</v>
      </c>
      <c r="S20" s="6">
        <v>44706</v>
      </c>
      <c r="T20" s="4" t="s">
        <v>34</v>
      </c>
      <c r="U20" s="4">
        <v>59</v>
      </c>
      <c r="V20" s="4">
        <v>0</v>
      </c>
      <c r="W20" s="4">
        <v>0</v>
      </c>
      <c r="X20" s="4" t="s">
        <v>120</v>
      </c>
      <c r="Y20" s="4" t="s">
        <v>47</v>
      </c>
    </row>
    <row r="21" s="4" customFormat="1" spans="1:26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29</v>
      </c>
      <c r="F21" s="6">
        <v>44701</v>
      </c>
      <c r="G21" s="6">
        <v>44703</v>
      </c>
      <c r="H21" s="4">
        <v>2</v>
      </c>
      <c r="I21" s="4">
        <v>2</v>
      </c>
      <c r="J21" s="4">
        <v>4</v>
      </c>
      <c r="K21" s="4" t="s">
        <v>30</v>
      </c>
      <c r="L21" s="4">
        <v>1258</v>
      </c>
      <c r="M21" s="4">
        <v>1258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44694</v>
      </c>
      <c r="S21" s="6">
        <v>44706</v>
      </c>
      <c r="T21" s="4" t="s">
        <v>34</v>
      </c>
      <c r="U21" s="4">
        <v>1258</v>
      </c>
      <c r="V21" s="4">
        <v>0</v>
      </c>
      <c r="W21" s="4">
        <v>0</v>
      </c>
      <c r="X21" s="4" t="s">
        <v>47</v>
      </c>
      <c r="Y21" s="4">
        <v>217444250</v>
      </c>
      <c r="Z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122</v>
      </c>
      <c r="E22" s="4" t="s">
        <v>29</v>
      </c>
      <c r="F22" s="6">
        <v>44701</v>
      </c>
      <c r="G22" s="6">
        <v>44703</v>
      </c>
      <c r="H22" s="4">
        <v>1</v>
      </c>
      <c r="I22" s="4">
        <v>2</v>
      </c>
      <c r="J22" s="4">
        <v>2</v>
      </c>
      <c r="K22" s="4" t="s">
        <v>30</v>
      </c>
      <c r="L22" s="4">
        <v>629</v>
      </c>
      <c r="M22" s="4">
        <v>629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44695</v>
      </c>
      <c r="S22" s="6">
        <v>44706</v>
      </c>
      <c r="T22" s="4" t="s">
        <v>34</v>
      </c>
      <c r="U22" s="4">
        <v>629</v>
      </c>
      <c r="V22" s="4">
        <v>0</v>
      </c>
      <c r="W22" s="4">
        <v>0</v>
      </c>
      <c r="X22" s="4" t="s">
        <v>47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63</v>
      </c>
      <c r="F23" s="6">
        <v>44699</v>
      </c>
      <c r="G23" s="6">
        <v>44703</v>
      </c>
      <c r="H23" s="4">
        <v>1</v>
      </c>
      <c r="I23" s="4">
        <v>4</v>
      </c>
      <c r="J23" s="4">
        <v>4</v>
      </c>
      <c r="K23" s="4" t="s">
        <v>30</v>
      </c>
      <c r="L23" s="4">
        <v>1068</v>
      </c>
      <c r="M23" s="4">
        <v>1068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44695</v>
      </c>
      <c r="S23" s="6">
        <v>44706</v>
      </c>
      <c r="T23" s="4" t="s">
        <v>34</v>
      </c>
      <c r="U23" s="4">
        <v>1068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44700</v>
      </c>
      <c r="G24" s="6">
        <v>44703</v>
      </c>
      <c r="H24" s="4">
        <v>1</v>
      </c>
      <c r="I24" s="4">
        <v>3</v>
      </c>
      <c r="J24" s="4">
        <v>3</v>
      </c>
      <c r="K24" s="4" t="s">
        <v>30</v>
      </c>
      <c r="L24" s="4">
        <v>1066</v>
      </c>
      <c r="M24" s="4">
        <v>1066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44697</v>
      </c>
      <c r="S24" s="6">
        <v>44706</v>
      </c>
      <c r="T24" s="4" t="s">
        <v>34</v>
      </c>
      <c r="U24" s="4">
        <v>1066</v>
      </c>
      <c r="V24" s="4">
        <v>0</v>
      </c>
      <c r="W24" s="4">
        <v>0</v>
      </c>
      <c r="X24" s="4" t="s">
        <v>137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68</v>
      </c>
      <c r="F25" s="6">
        <v>44702</v>
      </c>
      <c r="G25" s="6">
        <v>44703</v>
      </c>
      <c r="H25" s="4">
        <v>1</v>
      </c>
      <c r="I25" s="4">
        <v>1</v>
      </c>
      <c r="J25" s="4">
        <v>1</v>
      </c>
      <c r="K25" s="4" t="s">
        <v>30</v>
      </c>
      <c r="L25" s="4">
        <v>76</v>
      </c>
      <c r="M25" s="4">
        <v>76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44698</v>
      </c>
      <c r="S25" s="6">
        <v>44706</v>
      </c>
      <c r="T25" s="4" t="s">
        <v>34</v>
      </c>
      <c r="U25" s="4">
        <v>76</v>
      </c>
      <c r="V25" s="4">
        <v>0</v>
      </c>
      <c r="W25" s="4">
        <v>0</v>
      </c>
      <c r="X25" s="4" t="s">
        <v>47</v>
      </c>
      <c r="Y25" s="4" t="s">
        <v>47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44701</v>
      </c>
      <c r="G26" s="6">
        <v>44703</v>
      </c>
      <c r="H26" s="4">
        <v>1</v>
      </c>
      <c r="I26" s="4">
        <v>2</v>
      </c>
      <c r="J26" s="4">
        <v>2</v>
      </c>
      <c r="K26" s="4" t="s">
        <v>30</v>
      </c>
      <c r="L26" s="4">
        <v>516</v>
      </c>
      <c r="M26" s="4">
        <v>516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44698</v>
      </c>
      <c r="S26" s="6">
        <v>44706</v>
      </c>
      <c r="T26" s="4" t="s">
        <v>34</v>
      </c>
      <c r="U26" s="4">
        <v>516</v>
      </c>
      <c r="V26" s="4">
        <v>0</v>
      </c>
      <c r="W26" s="4">
        <v>0</v>
      </c>
      <c r="X26" s="4" t="s">
        <v>146</v>
      </c>
      <c r="Y26" s="4" t="s">
        <v>47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44701</v>
      </c>
      <c r="G27" s="6">
        <v>44703</v>
      </c>
      <c r="H27" s="4">
        <v>1</v>
      </c>
      <c r="I27" s="4">
        <v>2</v>
      </c>
      <c r="J27" s="4">
        <v>2</v>
      </c>
      <c r="K27" s="4" t="s">
        <v>30</v>
      </c>
      <c r="L27" s="4">
        <v>544</v>
      </c>
      <c r="M27" s="4">
        <v>544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44698</v>
      </c>
      <c r="S27" s="6">
        <v>44706</v>
      </c>
      <c r="T27" s="4" t="s">
        <v>34</v>
      </c>
      <c r="U27" s="4">
        <v>544</v>
      </c>
      <c r="V27" s="4">
        <v>0</v>
      </c>
      <c r="W27" s="4">
        <v>0</v>
      </c>
      <c r="X27" s="4" t="s">
        <v>151</v>
      </c>
      <c r="Y27" s="4" t="s">
        <v>47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108</v>
      </c>
      <c r="E28" s="4" t="s">
        <v>153</v>
      </c>
      <c r="F28" s="6">
        <v>44702</v>
      </c>
      <c r="G28" s="6">
        <v>44703</v>
      </c>
      <c r="H28" s="4">
        <v>1</v>
      </c>
      <c r="I28" s="4">
        <v>1</v>
      </c>
      <c r="J28" s="4">
        <v>1</v>
      </c>
      <c r="K28" s="4" t="s">
        <v>30</v>
      </c>
      <c r="L28" s="4">
        <v>96</v>
      </c>
      <c r="M28" s="4">
        <v>96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44699</v>
      </c>
      <c r="S28" s="6">
        <v>44706</v>
      </c>
      <c r="T28" s="4" t="s">
        <v>34</v>
      </c>
      <c r="U28" s="4">
        <v>96</v>
      </c>
      <c r="V28" s="4">
        <v>0</v>
      </c>
      <c r="W28" s="4">
        <v>0</v>
      </c>
      <c r="X28" s="4" t="s">
        <v>47</v>
      </c>
      <c r="Y28" s="4" t="s">
        <v>48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44701</v>
      </c>
      <c r="G29" s="6">
        <v>44703</v>
      </c>
      <c r="H29" s="4">
        <v>1</v>
      </c>
      <c r="I29" s="4">
        <v>2</v>
      </c>
      <c r="J29" s="4">
        <v>2</v>
      </c>
      <c r="K29" s="4" t="s">
        <v>30</v>
      </c>
      <c r="L29" s="4">
        <v>1438</v>
      </c>
      <c r="M29" s="4">
        <v>1438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44701</v>
      </c>
      <c r="S29" s="6">
        <v>44706</v>
      </c>
      <c r="T29" s="4" t="s">
        <v>34</v>
      </c>
      <c r="U29" s="4">
        <v>1438</v>
      </c>
      <c r="V29" s="4">
        <v>0</v>
      </c>
      <c r="W29" s="4">
        <v>0</v>
      </c>
      <c r="X29" s="4" t="s">
        <v>47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44701</v>
      </c>
      <c r="G30" s="6">
        <v>44703</v>
      </c>
      <c r="H30" s="4">
        <v>1</v>
      </c>
      <c r="I30" s="4">
        <v>2</v>
      </c>
      <c r="J30" s="4">
        <v>2</v>
      </c>
      <c r="K30" s="4" t="s">
        <v>30</v>
      </c>
      <c r="L30" s="4">
        <v>272</v>
      </c>
      <c r="M30" s="4">
        <v>272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44701</v>
      </c>
      <c r="S30" s="6">
        <v>44706</v>
      </c>
      <c r="T30" s="4" t="s">
        <v>34</v>
      </c>
      <c r="U30" s="4">
        <v>272</v>
      </c>
      <c r="V30" s="4">
        <v>0</v>
      </c>
      <c r="W30" s="4">
        <v>0</v>
      </c>
      <c r="X30" s="4" t="s">
        <v>47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44702</v>
      </c>
      <c r="G31" s="6">
        <v>44703</v>
      </c>
      <c r="H31" s="4">
        <v>1</v>
      </c>
      <c r="I31" s="4">
        <v>1</v>
      </c>
      <c r="J31" s="4">
        <v>1</v>
      </c>
      <c r="K31" s="4" t="s">
        <v>30</v>
      </c>
      <c r="L31" s="4">
        <v>364</v>
      </c>
      <c r="M31" s="4">
        <v>364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44701</v>
      </c>
      <c r="S31" s="6">
        <v>44706</v>
      </c>
      <c r="T31" s="4" t="s">
        <v>34</v>
      </c>
      <c r="U31" s="4">
        <v>364</v>
      </c>
      <c r="V31" s="4">
        <v>0</v>
      </c>
      <c r="W31" s="4">
        <v>0</v>
      </c>
      <c r="X31" s="4" t="s">
        <v>47</v>
      </c>
      <c r="Y31" s="4" t="s">
        <v>47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44701</v>
      </c>
      <c r="G32" s="6">
        <v>44703</v>
      </c>
      <c r="H32" s="4">
        <v>1</v>
      </c>
      <c r="I32" s="4">
        <v>2</v>
      </c>
      <c r="J32" s="4">
        <v>2</v>
      </c>
      <c r="K32" s="4" t="s">
        <v>30</v>
      </c>
      <c r="L32" s="4">
        <v>558</v>
      </c>
      <c r="M32" s="4">
        <v>558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44701</v>
      </c>
      <c r="S32" s="6">
        <v>44706</v>
      </c>
      <c r="T32" s="4" t="s">
        <v>34</v>
      </c>
      <c r="U32" s="4">
        <v>558</v>
      </c>
      <c r="V32" s="4">
        <v>0</v>
      </c>
      <c r="W32" s="4">
        <v>0</v>
      </c>
      <c r="X32" s="4" t="s">
        <v>173</v>
      </c>
      <c r="Y32" s="4" t="s">
        <v>47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44702</v>
      </c>
      <c r="G33" s="6">
        <v>44703</v>
      </c>
      <c r="H33" s="4">
        <v>1</v>
      </c>
      <c r="I33" s="4">
        <v>1</v>
      </c>
      <c r="J33" s="4">
        <v>1</v>
      </c>
      <c r="K33" s="4" t="s">
        <v>30</v>
      </c>
      <c r="L33" s="4">
        <v>86</v>
      </c>
      <c r="M33" s="4">
        <v>86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44701</v>
      </c>
      <c r="S33" s="6">
        <v>44706</v>
      </c>
      <c r="T33" s="4" t="s">
        <v>34</v>
      </c>
      <c r="U33" s="4">
        <v>86</v>
      </c>
      <c r="V33" s="4">
        <v>0</v>
      </c>
      <c r="W33" s="4">
        <v>0</v>
      </c>
      <c r="X33" s="4" t="s">
        <v>47</v>
      </c>
      <c r="Y33" s="4" t="s">
        <v>47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44701</v>
      </c>
      <c r="G34" s="6">
        <v>44703</v>
      </c>
      <c r="H34" s="4">
        <v>1</v>
      </c>
      <c r="I34" s="4">
        <v>2</v>
      </c>
      <c r="J34" s="4">
        <v>2</v>
      </c>
      <c r="K34" s="4" t="s">
        <v>30</v>
      </c>
      <c r="L34" s="4">
        <v>256</v>
      </c>
      <c r="M34" s="4">
        <v>256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44701</v>
      </c>
      <c r="S34" s="6">
        <v>44706</v>
      </c>
      <c r="T34" s="4" t="s">
        <v>34</v>
      </c>
      <c r="U34" s="4">
        <v>256</v>
      </c>
      <c r="V34" s="4">
        <v>0</v>
      </c>
      <c r="W34" s="4">
        <v>0</v>
      </c>
      <c r="X34" s="4" t="s">
        <v>182</v>
      </c>
      <c r="Y34" s="4" t="s">
        <v>47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44702</v>
      </c>
      <c r="G35" s="6">
        <v>44703</v>
      </c>
      <c r="H35" s="4">
        <v>1</v>
      </c>
      <c r="I35" s="4">
        <v>1</v>
      </c>
      <c r="J35" s="4">
        <v>1</v>
      </c>
      <c r="K35" s="4" t="s">
        <v>30</v>
      </c>
      <c r="L35" s="4">
        <v>103</v>
      </c>
      <c r="M35" s="4">
        <v>103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44701</v>
      </c>
      <c r="S35" s="6">
        <v>44706</v>
      </c>
      <c r="T35" s="4" t="s">
        <v>34</v>
      </c>
      <c r="U35" s="4">
        <v>103</v>
      </c>
      <c r="V35" s="4">
        <v>0</v>
      </c>
      <c r="W35" s="4">
        <v>0</v>
      </c>
      <c r="X35" s="4" t="s">
        <v>187</v>
      </c>
      <c r="Y35" s="4" t="s">
        <v>188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44702</v>
      </c>
      <c r="G36" s="6">
        <v>44703</v>
      </c>
      <c r="H36" s="4">
        <v>1</v>
      </c>
      <c r="I36" s="4">
        <v>1</v>
      </c>
      <c r="J36" s="4">
        <v>1</v>
      </c>
      <c r="K36" s="4" t="s">
        <v>30</v>
      </c>
      <c r="L36" s="4">
        <v>45</v>
      </c>
      <c r="M36" s="4">
        <v>45</v>
      </c>
      <c r="N36" s="4" t="s">
        <v>192</v>
      </c>
      <c r="O36" s="4" t="s">
        <v>32</v>
      </c>
      <c r="P36" s="4" t="s">
        <v>33</v>
      </c>
      <c r="Q36" s="4">
        <v>0</v>
      </c>
      <c r="R36" s="7">
        <v>44702</v>
      </c>
      <c r="S36" s="6">
        <v>44706</v>
      </c>
      <c r="T36" s="4" t="s">
        <v>34</v>
      </c>
      <c r="U36" s="4">
        <v>45</v>
      </c>
      <c r="V36" s="4">
        <v>0</v>
      </c>
      <c r="W36" s="4">
        <v>0</v>
      </c>
      <c r="X36" s="4" t="s">
        <v>193</v>
      </c>
      <c r="Y36" s="4" t="s">
        <v>47</v>
      </c>
    </row>
    <row r="37" s="4" customFormat="1" spans="1:25">
      <c r="A37" s="4" t="s">
        <v>194</v>
      </c>
      <c r="B37" s="4" t="s">
        <v>26</v>
      </c>
      <c r="C37" s="4" t="s">
        <v>27</v>
      </c>
      <c r="D37" s="4" t="s">
        <v>195</v>
      </c>
      <c r="E37" s="4" t="s">
        <v>196</v>
      </c>
      <c r="F37" s="6">
        <v>44702</v>
      </c>
      <c r="G37" s="6">
        <v>44703</v>
      </c>
      <c r="H37" s="4">
        <v>1</v>
      </c>
      <c r="I37" s="4">
        <v>1</v>
      </c>
      <c r="J37" s="4">
        <v>1</v>
      </c>
      <c r="K37" s="4" t="s">
        <v>30</v>
      </c>
      <c r="L37" s="4">
        <v>23</v>
      </c>
      <c r="M37" s="4">
        <v>23</v>
      </c>
      <c r="N37" s="4" t="s">
        <v>197</v>
      </c>
      <c r="O37" s="4" t="s">
        <v>32</v>
      </c>
      <c r="P37" s="4" t="s">
        <v>33</v>
      </c>
      <c r="Q37" s="4">
        <v>0</v>
      </c>
      <c r="R37" s="7">
        <v>44702</v>
      </c>
      <c r="S37" s="6">
        <v>44706</v>
      </c>
      <c r="T37" s="4" t="s">
        <v>34</v>
      </c>
      <c r="U37" s="4">
        <v>23</v>
      </c>
      <c r="V37" s="4">
        <v>0</v>
      </c>
      <c r="W37" s="4">
        <v>0</v>
      </c>
      <c r="X37" s="4" t="s">
        <v>47</v>
      </c>
      <c r="Y37" s="4" t="s">
        <v>47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44702</v>
      </c>
      <c r="G38" s="6">
        <v>44703</v>
      </c>
      <c r="H38" s="4">
        <v>1</v>
      </c>
      <c r="I38" s="4">
        <v>1</v>
      </c>
      <c r="J38" s="4">
        <v>1</v>
      </c>
      <c r="K38" s="4" t="s">
        <v>30</v>
      </c>
      <c r="L38" s="4">
        <v>474</v>
      </c>
      <c r="M38" s="4">
        <v>474</v>
      </c>
      <c r="N38" s="4" t="s">
        <v>201</v>
      </c>
      <c r="O38" s="4" t="s">
        <v>32</v>
      </c>
      <c r="P38" s="4" t="s">
        <v>33</v>
      </c>
      <c r="Q38" s="4">
        <v>0</v>
      </c>
      <c r="R38" s="7">
        <v>44702</v>
      </c>
      <c r="S38" s="6">
        <v>44706</v>
      </c>
      <c r="T38" s="4" t="s">
        <v>34</v>
      </c>
      <c r="U38" s="4">
        <v>474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83</v>
      </c>
      <c r="B39" s="4" t="s">
        <v>26</v>
      </c>
      <c r="C39" s="4" t="s">
        <v>204</v>
      </c>
      <c r="D39" s="4" t="s">
        <v>84</v>
      </c>
      <c r="E39" s="4" t="s">
        <v>85</v>
      </c>
      <c r="F39" s="6">
        <v>44702</v>
      </c>
      <c r="G39" s="6">
        <v>44703</v>
      </c>
      <c r="H39" s="4">
        <v>1</v>
      </c>
      <c r="I39" s="4">
        <v>1</v>
      </c>
      <c r="J39" s="4">
        <v>1</v>
      </c>
      <c r="K39" s="4" t="s">
        <v>30</v>
      </c>
      <c r="L39" s="4">
        <v>-73</v>
      </c>
      <c r="M39" s="4">
        <v>-73</v>
      </c>
      <c r="N39" s="4" t="s">
        <v>86</v>
      </c>
      <c r="O39" s="4" t="s">
        <v>32</v>
      </c>
      <c r="P39" s="4" t="s">
        <v>33</v>
      </c>
      <c r="Q39" s="4">
        <v>0</v>
      </c>
      <c r="R39" s="7">
        <v>44686</v>
      </c>
      <c r="S39" s="6">
        <v>44706</v>
      </c>
      <c r="T39" s="4" t="s">
        <v>34</v>
      </c>
      <c r="U39" s="4">
        <v>-73</v>
      </c>
      <c r="V39" s="4">
        <v>0</v>
      </c>
      <c r="W39" s="4">
        <v>0</v>
      </c>
      <c r="X39" s="4" t="s">
        <v>47</v>
      </c>
      <c r="Y39" s="4" t="s">
        <v>47</v>
      </c>
    </row>
    <row r="40" s="4" customFormat="1" spans="1:25">
      <c r="A40" s="4" t="s">
        <v>205</v>
      </c>
      <c r="B40" s="4" t="s">
        <v>26</v>
      </c>
      <c r="C40" s="4" t="s">
        <v>206</v>
      </c>
      <c r="D40" s="4" t="s">
        <v>207</v>
      </c>
      <c r="E40" s="4" t="s">
        <v>208</v>
      </c>
      <c r="F40" s="6">
        <v>44681</v>
      </c>
      <c r="G40" s="6">
        <v>44684</v>
      </c>
      <c r="H40" s="4">
        <v>1</v>
      </c>
      <c r="I40" s="4">
        <v>3</v>
      </c>
      <c r="J40" s="4">
        <v>3</v>
      </c>
      <c r="K40" s="4" t="s">
        <v>30</v>
      </c>
      <c r="L40" s="4">
        <v>-2104</v>
      </c>
      <c r="M40" s="4">
        <v>-2104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44653</v>
      </c>
      <c r="S40" s="6">
        <v>44706</v>
      </c>
      <c r="T40" s="4"/>
      <c r="U40" s="4">
        <v>0</v>
      </c>
      <c r="V40" s="4">
        <v>0</v>
      </c>
      <c r="W40" s="4">
        <v>0</v>
      </c>
      <c r="X40" s="4" t="s">
        <v>210</v>
      </c>
      <c r="Y40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workbookViewId="0">
      <selection activeCell="M2" sqref="M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211</v>
      </c>
    </row>
    <row r="2" s="4" customFormat="1" spans="1:10">
      <c r="A2" s="5">
        <v>17185457265</v>
      </c>
      <c r="B2" s="6">
        <v>44702</v>
      </c>
      <c r="C2" s="6">
        <v>44703</v>
      </c>
      <c r="D2" s="4">
        <v>28.23</v>
      </c>
      <c r="E2" s="4" t="str">
        <f>VLOOKUP(A2,HOP!A:L,12,0)</f>
        <v>31.50</v>
      </c>
      <c r="F2" s="4" t="str">
        <f>VLOOKUP(A2,HOP!A:C,3,0)</f>
        <v>2394327</v>
      </c>
      <c r="G2" s="4">
        <f>D2-E2</f>
        <v>-3.27</v>
      </c>
      <c r="H2" s="4" t="str">
        <f>$H$1&amp;F2</f>
        <v>，2394327</v>
      </c>
      <c r="I2" s="4" t="str">
        <f>VLOOKUP(A2,HOP!A:U,21,0)</f>
        <v>直连</v>
      </c>
      <c r="J2" s="4" t="s">
        <v>212</v>
      </c>
    </row>
    <row r="3" s="4" customFormat="1" hidden="1" spans="1:9">
      <c r="A3" s="5">
        <v>17659271224</v>
      </c>
      <c r="B3" s="6">
        <v>44702</v>
      </c>
      <c r="C3" s="6">
        <v>44703</v>
      </c>
      <c r="D3" s="4">
        <v>81</v>
      </c>
      <c r="E3" s="4" t="str">
        <f>VLOOKUP(A3,HOP!A:L,12,0)</f>
        <v>81.00</v>
      </c>
      <c r="F3" s="4" t="str">
        <f>VLOOKUP(A3,HOP!A:C,3,0)</f>
        <v>2470315</v>
      </c>
      <c r="G3" s="4">
        <f t="shared" ref="G3:G38" si="0">D3-E3</f>
        <v>0</v>
      </c>
      <c r="H3" s="4" t="str">
        <f t="shared" ref="H3:H38" si="1">$H$1&amp;F3</f>
        <v>，2470315</v>
      </c>
      <c r="I3" s="4" t="str">
        <f>VLOOKUP(A3,HOP!A:U,21,0)</f>
        <v>直连</v>
      </c>
    </row>
    <row r="4" s="4" customFormat="1" hidden="1" spans="1:9">
      <c r="A4" s="5">
        <v>17773693591</v>
      </c>
      <c r="B4" s="6">
        <v>44702</v>
      </c>
      <c r="C4" s="6">
        <v>44703</v>
      </c>
      <c r="D4" s="4">
        <v>102</v>
      </c>
      <c r="E4" s="4" t="str">
        <f>VLOOKUP(A4,HOP!A:L,12,0)</f>
        <v>102.00</v>
      </c>
      <c r="F4" s="4" t="str">
        <f>VLOOKUP(A4,HOP!A:C,3,0)</f>
        <v>2502488</v>
      </c>
      <c r="G4" s="4">
        <f t="shared" si="0"/>
        <v>0</v>
      </c>
      <c r="H4" s="4" t="str">
        <f t="shared" si="1"/>
        <v>，2502488</v>
      </c>
      <c r="I4" s="4" t="str">
        <f>VLOOKUP(A4,HOP!A:U,21,0)</f>
        <v>直连</v>
      </c>
    </row>
    <row r="5" s="4" customFormat="1" hidden="1" spans="1:9">
      <c r="A5" s="5">
        <v>17829795218</v>
      </c>
      <c r="B5" s="6">
        <v>44701</v>
      </c>
      <c r="C5" s="6">
        <v>44703</v>
      </c>
      <c r="D5" s="4">
        <v>487</v>
      </c>
      <c r="E5" s="4" t="str">
        <f>VLOOKUP(A5,HOP!A:L,12,0)</f>
        <v>487.00</v>
      </c>
      <c r="F5" s="4" t="str">
        <f>VLOOKUP(A5,HOP!A:C,3,0)</f>
        <v>2520076</v>
      </c>
      <c r="G5" s="4">
        <f t="shared" si="0"/>
        <v>0</v>
      </c>
      <c r="H5" s="4" t="str">
        <f t="shared" si="1"/>
        <v>，2520076</v>
      </c>
      <c r="I5" s="4" t="str">
        <f>VLOOKUP(A5,HOP!A:U,21,0)</f>
        <v>直连</v>
      </c>
    </row>
    <row r="6" s="4" customFormat="1" hidden="1" spans="1:9">
      <c r="A6" s="5">
        <v>17858663279</v>
      </c>
      <c r="B6" s="6">
        <v>44701</v>
      </c>
      <c r="C6" s="6">
        <v>44703</v>
      </c>
      <c r="D6" s="4">
        <v>76</v>
      </c>
      <c r="E6" s="4" t="str">
        <f>VLOOKUP(A6,HOP!A:L,12,0)</f>
        <v>76.00</v>
      </c>
      <c r="F6" s="4" t="str">
        <f>VLOOKUP(A6,HOP!A:C,3,0)</f>
        <v>2528379</v>
      </c>
      <c r="G6" s="4">
        <f t="shared" si="0"/>
        <v>0</v>
      </c>
      <c r="H6" s="4" t="str">
        <f t="shared" si="1"/>
        <v>，2528379</v>
      </c>
      <c r="I6" s="4" t="str">
        <f>VLOOKUP(A6,HOP!A:U,21,0)</f>
        <v>直连</v>
      </c>
    </row>
    <row r="7" s="4" customFormat="1" hidden="1" spans="1:9">
      <c r="A7" s="5">
        <v>17883660544</v>
      </c>
      <c r="B7" s="6">
        <v>44702</v>
      </c>
      <c r="C7" s="6">
        <v>44703</v>
      </c>
      <c r="D7" s="4">
        <v>133</v>
      </c>
      <c r="E7" s="4" t="str">
        <f>VLOOKUP(A7,HOP!A:L,12,0)</f>
        <v>133.00</v>
      </c>
      <c r="F7" s="4" t="str">
        <f>VLOOKUP(A7,HOP!A:C,3,0)</f>
        <v>2534597</v>
      </c>
      <c r="G7" s="4">
        <f t="shared" si="0"/>
        <v>0</v>
      </c>
      <c r="H7" s="4" t="str">
        <f t="shared" si="1"/>
        <v>，2534597</v>
      </c>
      <c r="I7" s="4" t="str">
        <f>VLOOKUP(A7,HOP!A:U,21,0)</f>
        <v>直连</v>
      </c>
    </row>
    <row r="8" s="4" customFormat="1" hidden="1" spans="1:9">
      <c r="A8" s="5">
        <v>17884321516</v>
      </c>
      <c r="B8" s="6">
        <v>44702</v>
      </c>
      <c r="C8" s="6">
        <v>44703</v>
      </c>
      <c r="D8" s="4">
        <v>187</v>
      </c>
      <c r="E8" s="4" t="str">
        <f>VLOOKUP(A8,HOP!A:L,12,0)</f>
        <v>187.00</v>
      </c>
      <c r="F8" s="4" t="str">
        <f>VLOOKUP(A8,HOP!A:C,3,0)</f>
        <v>2534882</v>
      </c>
      <c r="G8" s="4">
        <f t="shared" si="0"/>
        <v>0</v>
      </c>
      <c r="H8" s="4" t="str">
        <f t="shared" si="1"/>
        <v>，2534882</v>
      </c>
      <c r="I8" s="4" t="str">
        <f>VLOOKUP(A8,HOP!A:U,21,0)</f>
        <v>直连</v>
      </c>
    </row>
    <row r="9" s="4" customFormat="1" hidden="1" spans="1:9">
      <c r="A9" s="5">
        <v>17885376096</v>
      </c>
      <c r="B9" s="6">
        <v>44702</v>
      </c>
      <c r="C9" s="6">
        <v>44703</v>
      </c>
      <c r="D9" s="4">
        <v>133</v>
      </c>
      <c r="E9" s="4" t="str">
        <f>VLOOKUP(A9,HOP!A:L,12,0)</f>
        <v>133.00</v>
      </c>
      <c r="F9" s="4" t="str">
        <f>VLOOKUP(A9,HOP!A:C,3,0)</f>
        <v>2535411</v>
      </c>
      <c r="G9" s="4">
        <f t="shared" si="0"/>
        <v>0</v>
      </c>
      <c r="H9" s="4" t="str">
        <f t="shared" si="1"/>
        <v>，2535411</v>
      </c>
      <c r="I9" s="4" t="str">
        <f>VLOOKUP(A9,HOP!A:U,21,0)</f>
        <v>直连</v>
      </c>
    </row>
    <row r="10" s="4" customFormat="1" hidden="1" spans="1:9">
      <c r="A10" s="5">
        <v>17889693330</v>
      </c>
      <c r="B10" s="6">
        <v>44702</v>
      </c>
      <c r="C10" s="6">
        <v>44703</v>
      </c>
      <c r="D10" s="4">
        <v>499</v>
      </c>
      <c r="E10" s="4" t="str">
        <f>VLOOKUP(A10,HOP!A:L,12,0)</f>
        <v>499.00</v>
      </c>
      <c r="F10" s="4" t="str">
        <f>VLOOKUP(A10,HOP!A:C,3,0)</f>
        <v>2536024</v>
      </c>
      <c r="G10" s="4">
        <f t="shared" si="0"/>
        <v>0</v>
      </c>
      <c r="H10" s="4" t="str">
        <f t="shared" si="1"/>
        <v>，2536024</v>
      </c>
      <c r="I10" s="4" t="str">
        <f>VLOOKUP(A10,HOP!A:U,21,0)</f>
        <v>直连</v>
      </c>
    </row>
    <row r="11" s="4" customFormat="1" hidden="1" spans="1:9">
      <c r="A11" s="5">
        <v>17889724111</v>
      </c>
      <c r="B11" s="6">
        <v>44700</v>
      </c>
      <c r="C11" s="6">
        <v>44703</v>
      </c>
      <c r="D11" s="4">
        <v>312</v>
      </c>
      <c r="E11" s="4" t="str">
        <f>VLOOKUP(A11,HOP!A:L,12,0)</f>
        <v>312.00</v>
      </c>
      <c r="F11" s="4" t="str">
        <f>VLOOKUP(A11,HOP!A:C,3,0)</f>
        <v>2536060</v>
      </c>
      <c r="G11" s="4">
        <f t="shared" si="0"/>
        <v>0</v>
      </c>
      <c r="H11" s="4" t="str">
        <f t="shared" si="1"/>
        <v>，2536060</v>
      </c>
      <c r="I11" s="4" t="str">
        <f>VLOOKUP(A11,HOP!A:U,21,0)</f>
        <v>直连</v>
      </c>
    </row>
    <row r="12" s="4" customFormat="1" hidden="1" spans="1:9">
      <c r="A12" s="5">
        <v>17895801263</v>
      </c>
      <c r="B12" s="6">
        <v>44702</v>
      </c>
      <c r="C12" s="6">
        <v>44703</v>
      </c>
      <c r="D12" s="4">
        <v>0</v>
      </c>
      <c r="E12" s="4" t="str">
        <f>VLOOKUP(A12,HOP!A:L,12,0)</f>
        <v>0.00</v>
      </c>
      <c r="F12" s="4" t="str">
        <f>VLOOKUP(A12,HOP!A:C,3,0)</f>
        <v>2539064</v>
      </c>
      <c r="G12" s="4">
        <f t="shared" si="0"/>
        <v>0</v>
      </c>
      <c r="H12" s="4" t="str">
        <f t="shared" si="1"/>
        <v>，2539064</v>
      </c>
      <c r="I12" s="4" t="str">
        <f>VLOOKUP(A12,HOP!A:U,21,0)</f>
        <v>直连</v>
      </c>
    </row>
    <row r="13" s="4" customFormat="1" hidden="1" spans="1:9">
      <c r="A13" s="5">
        <v>17900626444</v>
      </c>
      <c r="B13" s="6">
        <v>44701</v>
      </c>
      <c r="C13" s="6">
        <v>44703</v>
      </c>
      <c r="D13" s="4">
        <v>278</v>
      </c>
      <c r="E13" s="4" t="str">
        <f>VLOOKUP(A13,HOP!A:L,12,0)</f>
        <v>278.00</v>
      </c>
      <c r="F13" s="4" t="str">
        <f>VLOOKUP(A13,HOP!A:C,3,0)</f>
        <v>2540614</v>
      </c>
      <c r="G13" s="4">
        <f t="shared" si="0"/>
        <v>0</v>
      </c>
      <c r="H13" s="4" t="str">
        <f t="shared" si="1"/>
        <v>，2540614</v>
      </c>
      <c r="I13" s="4" t="str">
        <f>VLOOKUP(A13,HOP!A:U,21,0)</f>
        <v>直连</v>
      </c>
    </row>
    <row r="14" s="4" customFormat="1" hidden="1" spans="1:9">
      <c r="A14" s="5">
        <v>17909752437</v>
      </c>
      <c r="B14" s="6">
        <v>44702</v>
      </c>
      <c r="C14" s="6">
        <v>44703</v>
      </c>
      <c r="D14" s="4">
        <v>191</v>
      </c>
      <c r="E14" s="4" t="str">
        <f>VLOOKUP(A14,HOP!A:L,12,0)</f>
        <v>191.00</v>
      </c>
      <c r="F14" s="4" t="str">
        <f>VLOOKUP(A14,HOP!A:C,3,0)</f>
        <v>2544234</v>
      </c>
      <c r="G14" s="4">
        <f t="shared" si="0"/>
        <v>0</v>
      </c>
      <c r="H14" s="4" t="str">
        <f t="shared" si="1"/>
        <v>，2544234</v>
      </c>
      <c r="I14" s="4" t="str">
        <f>VLOOKUP(A14,HOP!A:U,21,0)</f>
        <v>直连</v>
      </c>
    </row>
    <row r="15" s="4" customFormat="1" hidden="1" spans="1:9">
      <c r="A15" s="5">
        <v>17913379355</v>
      </c>
      <c r="B15" s="6">
        <v>44702</v>
      </c>
      <c r="C15" s="6">
        <v>44703</v>
      </c>
      <c r="D15" s="4">
        <v>278</v>
      </c>
      <c r="E15" s="4" t="str">
        <f>VLOOKUP(A15,HOP!A:L,12,0)</f>
        <v>278.00</v>
      </c>
      <c r="F15" s="4" t="str">
        <f>VLOOKUP(A15,HOP!A:C,3,0)</f>
        <v>2544933</v>
      </c>
      <c r="G15" s="4">
        <f t="shared" si="0"/>
        <v>0</v>
      </c>
      <c r="H15" s="4" t="str">
        <f t="shared" si="1"/>
        <v>，2544933</v>
      </c>
      <c r="I15" s="4" t="str">
        <f>VLOOKUP(A15,HOP!A:U,21,0)</f>
        <v>直连</v>
      </c>
    </row>
    <row r="16" s="4" customFormat="1" hidden="1" spans="1:9">
      <c r="A16" s="5">
        <v>17914952680</v>
      </c>
      <c r="B16" s="6">
        <v>44702</v>
      </c>
      <c r="C16" s="6">
        <v>44703</v>
      </c>
      <c r="D16" s="4">
        <v>200</v>
      </c>
      <c r="E16" s="4" t="str">
        <f>VLOOKUP(A16,HOP!A:L,12,0)</f>
        <v>200.00</v>
      </c>
      <c r="F16" s="4" t="str">
        <f>VLOOKUP(A16,HOP!A:C,3,0)</f>
        <v>2545689</v>
      </c>
      <c r="G16" s="4">
        <f t="shared" si="0"/>
        <v>0</v>
      </c>
      <c r="H16" s="4" t="str">
        <f t="shared" si="1"/>
        <v>，2545689</v>
      </c>
      <c r="I16" s="4" t="str">
        <f>VLOOKUP(A16,HOP!A:U,21,0)</f>
        <v>直连</v>
      </c>
    </row>
    <row r="17" s="4" customFormat="1" hidden="1" spans="1:9">
      <c r="A17" s="5">
        <v>17920526829</v>
      </c>
      <c r="B17" s="6">
        <v>44702</v>
      </c>
      <c r="C17" s="6">
        <v>44703</v>
      </c>
      <c r="D17" s="4">
        <v>117</v>
      </c>
      <c r="E17" s="4" t="str">
        <f>VLOOKUP(A17,HOP!A:L,12,0)</f>
        <v>117.00</v>
      </c>
      <c r="F17" s="4" t="str">
        <f>VLOOKUP(A17,HOP!A:C,3,0)</f>
        <v>2547267</v>
      </c>
      <c r="G17" s="4">
        <f t="shared" si="0"/>
        <v>0</v>
      </c>
      <c r="H17" s="4" t="str">
        <f t="shared" si="1"/>
        <v>，2547267</v>
      </c>
      <c r="I17" s="4" t="str">
        <f>VLOOKUP(A17,HOP!A:U,21,0)</f>
        <v>直连</v>
      </c>
    </row>
    <row r="18" s="4" customFormat="1" hidden="1" spans="1:9">
      <c r="A18" s="5">
        <v>17925657990</v>
      </c>
      <c r="B18" s="6">
        <v>44702</v>
      </c>
      <c r="C18" s="6">
        <v>44703</v>
      </c>
      <c r="D18" s="4">
        <v>326</v>
      </c>
      <c r="E18" s="4" t="str">
        <f>VLOOKUP(A18,HOP!A:L,12,0)</f>
        <v>326.00</v>
      </c>
      <c r="F18" s="4" t="str">
        <f>VLOOKUP(A18,HOP!A:C,3,0)</f>
        <v>2548299</v>
      </c>
      <c r="G18" s="4">
        <f t="shared" si="0"/>
        <v>0</v>
      </c>
      <c r="H18" s="4" t="str">
        <f t="shared" si="1"/>
        <v>，2548299</v>
      </c>
      <c r="I18" s="4" t="str">
        <f>VLOOKUP(A18,HOP!A:U,21,0)</f>
        <v>直连</v>
      </c>
    </row>
    <row r="19" s="4" customFormat="1" hidden="1" spans="1:9">
      <c r="A19" s="5">
        <v>17926244776</v>
      </c>
      <c r="B19" s="6">
        <v>44702</v>
      </c>
      <c r="C19" s="6">
        <v>44703</v>
      </c>
      <c r="D19" s="4">
        <v>59</v>
      </c>
      <c r="E19" s="4" t="str">
        <f>VLOOKUP(A19,HOP!A:L,12,0)</f>
        <v>59.00</v>
      </c>
      <c r="F19" s="4" t="str">
        <f>VLOOKUP(A19,HOP!A:C,3,0)</f>
        <v>2548544</v>
      </c>
      <c r="G19" s="4">
        <f t="shared" si="0"/>
        <v>0</v>
      </c>
      <c r="H19" s="4" t="str">
        <f t="shared" si="1"/>
        <v>，2548544</v>
      </c>
      <c r="I19" s="4" t="str">
        <f>VLOOKUP(A19,HOP!A:U,21,0)</f>
        <v>直连</v>
      </c>
    </row>
    <row r="20" s="4" customFormat="1" hidden="1" spans="1:9">
      <c r="A20" s="5">
        <v>17931271700</v>
      </c>
      <c r="B20" s="6">
        <v>44701</v>
      </c>
      <c r="C20" s="6">
        <v>44703</v>
      </c>
      <c r="D20" s="4">
        <v>1258</v>
      </c>
      <c r="E20" s="4" t="str">
        <f>VLOOKUP(A20,HOP!A:L,12,0)</f>
        <v>1258.00</v>
      </c>
      <c r="F20" s="4" t="str">
        <f>VLOOKUP(A20,HOP!A:C,3,0)</f>
        <v>2550060</v>
      </c>
      <c r="G20" s="4">
        <f t="shared" si="0"/>
        <v>0</v>
      </c>
      <c r="H20" s="4" t="str">
        <f t="shared" si="1"/>
        <v>，2550060</v>
      </c>
      <c r="I20" s="4" t="str">
        <f>VLOOKUP(A20,HOP!A:U,21,0)</f>
        <v>直连</v>
      </c>
    </row>
    <row r="21" s="4" customFormat="1" hidden="1" spans="1:9">
      <c r="A21" s="5">
        <v>17931750524</v>
      </c>
      <c r="B21" s="6">
        <v>44701</v>
      </c>
      <c r="C21" s="6">
        <v>44703</v>
      </c>
      <c r="D21" s="4">
        <v>629</v>
      </c>
      <c r="E21" s="4" t="str">
        <f>VLOOKUP(A21,HOP!A:L,12,0)</f>
        <v>629.00</v>
      </c>
      <c r="F21" s="4" t="str">
        <f>VLOOKUP(A21,HOP!A:C,3,0)</f>
        <v>2550260</v>
      </c>
      <c r="G21" s="4">
        <f t="shared" si="0"/>
        <v>0</v>
      </c>
      <c r="H21" s="4" t="str">
        <f t="shared" si="1"/>
        <v>，2550260</v>
      </c>
      <c r="I21" s="4" t="str">
        <f>VLOOKUP(A21,HOP!A:U,21,0)</f>
        <v>直连</v>
      </c>
    </row>
    <row r="22" s="4" customFormat="1" hidden="1" spans="1:9">
      <c r="A22" s="5">
        <v>17931837741</v>
      </c>
      <c r="B22" s="6">
        <v>44699</v>
      </c>
      <c r="C22" s="6">
        <v>44703</v>
      </c>
      <c r="D22" s="4">
        <v>1068</v>
      </c>
      <c r="E22" s="4" t="str">
        <f>VLOOKUP(A22,HOP!A:L,12,0)</f>
        <v>1068.00</v>
      </c>
      <c r="F22" s="4" t="str">
        <f>VLOOKUP(A22,HOP!A:C,3,0)</f>
        <v>2550328</v>
      </c>
      <c r="G22" s="4">
        <f t="shared" si="0"/>
        <v>0</v>
      </c>
      <c r="H22" s="4" t="str">
        <f t="shared" si="1"/>
        <v>，2550328</v>
      </c>
      <c r="I22" s="4" t="str">
        <f>VLOOKUP(A22,HOP!A:U,21,0)</f>
        <v>直连</v>
      </c>
    </row>
    <row r="23" s="4" customFormat="1" hidden="1" spans="1:9">
      <c r="A23" s="5">
        <v>17944866044</v>
      </c>
      <c r="B23" s="6">
        <v>44700</v>
      </c>
      <c r="C23" s="6">
        <v>44703</v>
      </c>
      <c r="D23" s="4">
        <v>1066</v>
      </c>
      <c r="E23" s="4" t="str">
        <f>VLOOKUP(A23,HOP!A:L,12,0)</f>
        <v>1066.00</v>
      </c>
      <c r="F23" s="4" t="str">
        <f>VLOOKUP(A23,HOP!A:C,3,0)</f>
        <v>2553556</v>
      </c>
      <c r="G23" s="4">
        <f t="shared" si="0"/>
        <v>0</v>
      </c>
      <c r="H23" s="4" t="str">
        <f t="shared" si="1"/>
        <v>，2553556</v>
      </c>
      <c r="I23" s="4" t="str">
        <f>VLOOKUP(A23,HOP!A:U,21,0)</f>
        <v>直连</v>
      </c>
    </row>
    <row r="24" s="4" customFormat="1" hidden="1" spans="1:9">
      <c r="A24" s="5">
        <v>17945102771</v>
      </c>
      <c r="B24" s="6">
        <v>44702</v>
      </c>
      <c r="C24" s="6">
        <v>44703</v>
      </c>
      <c r="D24" s="4">
        <v>76</v>
      </c>
      <c r="E24" s="4" t="str">
        <f>VLOOKUP(A24,HOP!A:L,12,0)</f>
        <v>76.00</v>
      </c>
      <c r="F24" s="4" t="str">
        <f>VLOOKUP(A24,HOP!A:C,3,0)</f>
        <v>2553623</v>
      </c>
      <c r="G24" s="4">
        <f t="shared" si="0"/>
        <v>0</v>
      </c>
      <c r="H24" s="4" t="str">
        <f t="shared" si="1"/>
        <v>，2553623</v>
      </c>
      <c r="I24" s="4" t="str">
        <f>VLOOKUP(A24,HOP!A:U,21,0)</f>
        <v>直连</v>
      </c>
    </row>
    <row r="25" s="4" customFormat="1" hidden="1" spans="1:9">
      <c r="A25" s="5">
        <v>17945171425</v>
      </c>
      <c r="B25" s="6">
        <v>44701</v>
      </c>
      <c r="C25" s="6">
        <v>44703</v>
      </c>
      <c r="D25" s="4">
        <v>516</v>
      </c>
      <c r="E25" s="4" t="str">
        <f>VLOOKUP(A25,HOP!A:L,12,0)</f>
        <v>516.00</v>
      </c>
      <c r="F25" s="4" t="str">
        <f>VLOOKUP(A25,HOP!A:C,3,0)</f>
        <v>2553665</v>
      </c>
      <c r="G25" s="4">
        <f t="shared" si="0"/>
        <v>0</v>
      </c>
      <c r="H25" s="4" t="str">
        <f t="shared" si="1"/>
        <v>，2553665</v>
      </c>
      <c r="I25" s="4" t="str">
        <f>VLOOKUP(A25,HOP!A:U,21,0)</f>
        <v>直连</v>
      </c>
    </row>
    <row r="26" s="4" customFormat="1" hidden="1" spans="1:9">
      <c r="A26" s="5">
        <v>17945207958</v>
      </c>
      <c r="B26" s="6">
        <v>44701</v>
      </c>
      <c r="C26" s="6">
        <v>44703</v>
      </c>
      <c r="D26" s="4">
        <v>544</v>
      </c>
      <c r="E26" s="4" t="str">
        <f>VLOOKUP(A26,HOP!A:L,12,0)</f>
        <v>544.00</v>
      </c>
      <c r="F26" s="4" t="str">
        <f>VLOOKUP(A26,HOP!A:C,3,0)</f>
        <v>2553712</v>
      </c>
      <c r="G26" s="4">
        <f t="shared" si="0"/>
        <v>0</v>
      </c>
      <c r="H26" s="4" t="str">
        <f t="shared" si="1"/>
        <v>，2553712</v>
      </c>
      <c r="I26" s="4" t="str">
        <f>VLOOKUP(A26,HOP!A:U,21,0)</f>
        <v>直连</v>
      </c>
    </row>
    <row r="27" s="4" customFormat="1" hidden="1" spans="1:9">
      <c r="A27" s="5">
        <v>17953652771</v>
      </c>
      <c r="B27" s="6">
        <v>44702</v>
      </c>
      <c r="C27" s="6">
        <v>44703</v>
      </c>
      <c r="D27" s="4">
        <v>96</v>
      </c>
      <c r="E27" s="4" t="str">
        <f>VLOOKUP(A27,HOP!A:L,12,0)</f>
        <v>96.00</v>
      </c>
      <c r="F27" s="4" t="str">
        <f>VLOOKUP(A27,HOP!A:C,3,0)</f>
        <v>2555698</v>
      </c>
      <c r="G27" s="4">
        <f t="shared" si="0"/>
        <v>0</v>
      </c>
      <c r="H27" s="4" t="str">
        <f t="shared" si="1"/>
        <v>，2555698</v>
      </c>
      <c r="I27" s="4" t="str">
        <f>VLOOKUP(A27,HOP!A:U,21,0)</f>
        <v>直连</v>
      </c>
    </row>
    <row r="28" s="4" customFormat="1" hidden="1" spans="1:9">
      <c r="A28" s="5">
        <v>17960963374</v>
      </c>
      <c r="B28" s="6">
        <v>44701</v>
      </c>
      <c r="C28" s="6">
        <v>44703</v>
      </c>
      <c r="D28" s="4">
        <v>1438</v>
      </c>
      <c r="E28" s="4" t="str">
        <f>VLOOKUP(A28,HOP!A:L,12,0)</f>
        <v>1438.00</v>
      </c>
      <c r="F28" s="4" t="str">
        <f>VLOOKUP(A28,HOP!A:C,3,0)</f>
        <v>2556919</v>
      </c>
      <c r="G28" s="4">
        <f t="shared" si="0"/>
        <v>0</v>
      </c>
      <c r="H28" s="4" t="str">
        <f t="shared" si="1"/>
        <v>，2556919</v>
      </c>
      <c r="I28" s="4" t="str">
        <f>VLOOKUP(A28,HOP!A:U,21,0)</f>
        <v>直连</v>
      </c>
    </row>
    <row r="29" s="4" customFormat="1" hidden="1" spans="1:9">
      <c r="A29" s="5">
        <v>17961026104</v>
      </c>
      <c r="B29" s="6">
        <v>44701</v>
      </c>
      <c r="C29" s="6">
        <v>44703</v>
      </c>
      <c r="D29" s="4">
        <v>272</v>
      </c>
      <c r="E29" s="4" t="str">
        <f>VLOOKUP(A29,HOP!A:L,12,0)</f>
        <v>272.00</v>
      </c>
      <c r="F29" s="4" t="str">
        <f>VLOOKUP(A29,HOP!A:C,3,0)</f>
        <v>2556944</v>
      </c>
      <c r="G29" s="4">
        <f t="shared" si="0"/>
        <v>0</v>
      </c>
      <c r="H29" s="4" t="str">
        <f t="shared" si="1"/>
        <v>，2556944</v>
      </c>
      <c r="I29" s="4" t="str">
        <f>VLOOKUP(A29,HOP!A:U,21,0)</f>
        <v>直连</v>
      </c>
    </row>
    <row r="30" s="4" customFormat="1" hidden="1" spans="1:9">
      <c r="A30" s="5">
        <v>17961209576</v>
      </c>
      <c r="B30" s="6">
        <v>44702</v>
      </c>
      <c r="C30" s="6">
        <v>44703</v>
      </c>
      <c r="D30" s="4">
        <v>364</v>
      </c>
      <c r="E30" s="4" t="str">
        <f>VLOOKUP(A30,HOP!A:L,12,0)</f>
        <v>364.00</v>
      </c>
      <c r="F30" s="4" t="str">
        <f>VLOOKUP(A30,HOP!A:C,3,0)</f>
        <v>2557032</v>
      </c>
      <c r="G30" s="4">
        <f t="shared" si="0"/>
        <v>0</v>
      </c>
      <c r="H30" s="4" t="str">
        <f t="shared" si="1"/>
        <v>，2557032</v>
      </c>
      <c r="I30" s="4" t="str">
        <f>VLOOKUP(A30,HOP!A:U,21,0)</f>
        <v>直连</v>
      </c>
    </row>
    <row r="31" s="4" customFormat="1" hidden="1" spans="1:9">
      <c r="A31" s="5">
        <v>17961380761</v>
      </c>
      <c r="B31" s="6">
        <v>44701</v>
      </c>
      <c r="C31" s="6">
        <v>44703</v>
      </c>
      <c r="D31" s="4">
        <v>558</v>
      </c>
      <c r="E31" s="4" t="str">
        <f>VLOOKUP(A31,HOP!A:L,12,0)</f>
        <v>558.00</v>
      </c>
      <c r="F31" s="4" t="str">
        <f>VLOOKUP(A31,HOP!A:C,3,0)</f>
        <v>2557131</v>
      </c>
      <c r="G31" s="4">
        <f t="shared" si="0"/>
        <v>0</v>
      </c>
      <c r="H31" s="4" t="str">
        <f t="shared" si="1"/>
        <v>，2557131</v>
      </c>
      <c r="I31" s="4" t="str">
        <f>VLOOKUP(A31,HOP!A:U,21,0)</f>
        <v>直连</v>
      </c>
    </row>
    <row r="32" s="4" customFormat="1" hidden="1" spans="1:9">
      <c r="A32" s="5">
        <v>17961689079</v>
      </c>
      <c r="B32" s="6">
        <v>44702</v>
      </c>
      <c r="C32" s="6">
        <v>44703</v>
      </c>
      <c r="D32" s="4">
        <v>86</v>
      </c>
      <c r="E32" s="4" t="str">
        <f>VLOOKUP(A32,HOP!A:L,12,0)</f>
        <v>86.00</v>
      </c>
      <c r="F32" s="4" t="str">
        <f>VLOOKUP(A32,HOP!A:C,3,0)</f>
        <v>2557297</v>
      </c>
      <c r="G32" s="4">
        <f t="shared" si="0"/>
        <v>0</v>
      </c>
      <c r="H32" s="4" t="str">
        <f t="shared" si="1"/>
        <v>，2557297</v>
      </c>
      <c r="I32" s="4" t="str">
        <f>VLOOKUP(A32,HOP!A:U,21,0)</f>
        <v>直连</v>
      </c>
    </row>
    <row r="33" s="4" customFormat="1" hidden="1" spans="1:9">
      <c r="A33" s="5">
        <v>17964121250</v>
      </c>
      <c r="B33" s="6">
        <v>44701</v>
      </c>
      <c r="C33" s="6">
        <v>44703</v>
      </c>
      <c r="D33" s="4">
        <v>256</v>
      </c>
      <c r="E33" s="4" t="str">
        <f>VLOOKUP(A33,HOP!A:L,12,0)</f>
        <v>256.00</v>
      </c>
      <c r="F33" s="4" t="str">
        <f>VLOOKUP(A33,HOP!A:C,3,0)</f>
        <v>2557499</v>
      </c>
      <c r="G33" s="4">
        <f t="shared" si="0"/>
        <v>0</v>
      </c>
      <c r="H33" s="4" t="str">
        <f t="shared" si="1"/>
        <v>，2557499</v>
      </c>
      <c r="I33" s="4" t="str">
        <f>VLOOKUP(A33,HOP!A:U,21,0)</f>
        <v>直连</v>
      </c>
    </row>
    <row r="34" s="4" customFormat="1" hidden="1" spans="1:9">
      <c r="A34" s="5">
        <v>17964957438</v>
      </c>
      <c r="B34" s="6">
        <v>44702</v>
      </c>
      <c r="C34" s="6">
        <v>44703</v>
      </c>
      <c r="D34" s="4">
        <v>103</v>
      </c>
      <c r="E34" s="4" t="str">
        <f>VLOOKUP(A34,HOP!A:L,12,0)</f>
        <v>103.00</v>
      </c>
      <c r="F34" s="4" t="str">
        <f>VLOOKUP(A34,HOP!A:C,3,0)</f>
        <v>2557736</v>
      </c>
      <c r="G34" s="4">
        <f t="shared" si="0"/>
        <v>0</v>
      </c>
      <c r="H34" s="4" t="str">
        <f t="shared" si="1"/>
        <v>，2557736</v>
      </c>
      <c r="I34" s="4" t="str">
        <f>VLOOKUP(A34,HOP!A:U,21,0)</f>
        <v>直连</v>
      </c>
    </row>
    <row r="35" s="4" customFormat="1" hidden="1" spans="1:9">
      <c r="A35" s="5">
        <v>17967908356</v>
      </c>
      <c r="B35" s="6">
        <v>44702</v>
      </c>
      <c r="C35" s="6">
        <v>44703</v>
      </c>
      <c r="D35" s="4">
        <v>45</v>
      </c>
      <c r="E35" s="4" t="str">
        <f>VLOOKUP(A35,HOP!A:L,12,0)</f>
        <v>45.00</v>
      </c>
      <c r="F35" s="4" t="str">
        <f>VLOOKUP(A35,HOP!A:C,3,0)</f>
        <v>2558189</v>
      </c>
      <c r="G35" s="4">
        <f t="shared" si="0"/>
        <v>0</v>
      </c>
      <c r="H35" s="4" t="str">
        <f t="shared" si="1"/>
        <v>，2558189</v>
      </c>
      <c r="I35" s="4" t="str">
        <f>VLOOKUP(A35,HOP!A:U,21,0)</f>
        <v>直连</v>
      </c>
    </row>
    <row r="36" s="4" customFormat="1" hidden="1" spans="1:9">
      <c r="A36" s="5">
        <v>17968319174</v>
      </c>
      <c r="B36" s="6">
        <v>44702</v>
      </c>
      <c r="C36" s="6">
        <v>44703</v>
      </c>
      <c r="D36" s="4">
        <v>23</v>
      </c>
      <c r="E36" s="4" t="str">
        <f>VLOOKUP(A36,HOP!A:L,12,0)</f>
        <v>23.00</v>
      </c>
      <c r="F36" s="4" t="str">
        <f>VLOOKUP(A36,HOP!A:C,3,0)</f>
        <v>2558419</v>
      </c>
      <c r="G36" s="4">
        <f t="shared" si="0"/>
        <v>0</v>
      </c>
      <c r="H36" s="4" t="str">
        <f t="shared" si="1"/>
        <v>，2558419</v>
      </c>
      <c r="I36" s="4" t="str">
        <f>VLOOKUP(A36,HOP!A:U,21,0)</f>
        <v>直连</v>
      </c>
    </row>
    <row r="37" s="4" customFormat="1" hidden="1" spans="1:9">
      <c r="A37" s="5">
        <v>17968326341</v>
      </c>
      <c r="B37" s="6">
        <v>44702</v>
      </c>
      <c r="C37" s="6">
        <v>44703</v>
      </c>
      <c r="D37" s="4">
        <v>474</v>
      </c>
      <c r="E37" s="4" t="str">
        <f>VLOOKUP(A37,HOP!A:L,12,0)</f>
        <v>474.00</v>
      </c>
      <c r="F37" s="4" t="str">
        <f>VLOOKUP(A37,HOP!A:C,3,0)</f>
        <v>2558421</v>
      </c>
      <c r="G37" s="4">
        <f t="shared" si="0"/>
        <v>0</v>
      </c>
      <c r="H37" s="4" t="str">
        <f t="shared" si="1"/>
        <v>，2558421</v>
      </c>
      <c r="I37" s="4" t="str">
        <f>VLOOKUP(A37,HOP!A:U,21,0)</f>
        <v>直连</v>
      </c>
    </row>
    <row r="38" s="4" customFormat="1" spans="1:10">
      <c r="A38" s="5">
        <v>17751447743</v>
      </c>
      <c r="B38" s="6">
        <v>44681</v>
      </c>
      <c r="C38" s="6">
        <v>44684</v>
      </c>
      <c r="D38" s="4">
        <v>-2104</v>
      </c>
      <c r="E38" s="4" t="e">
        <f>VLOOKUP(A38,HOP!A:L,12,0)</f>
        <v>#N/A</v>
      </c>
      <c r="F38" s="4">
        <v>2494223</v>
      </c>
      <c r="G38" s="4" t="e">
        <f t="shared" si="0"/>
        <v>#N/A</v>
      </c>
      <c r="H38" s="4" t="str">
        <f t="shared" si="1"/>
        <v>，2494223</v>
      </c>
      <c r="I38" s="4" t="e">
        <f>VLOOKUP(A38,HOP!A:U,21,0)</f>
        <v>#N/A</v>
      </c>
      <c r="J38" s="4" t="s">
        <v>213</v>
      </c>
    </row>
    <row r="40" spans="4:4">
      <c r="D40" s="4">
        <f>SUM(D2:D39)</f>
        <v>10255.23</v>
      </c>
    </row>
    <row r="46" spans="1:1">
      <c r="A46" s="4" t="s">
        <v>214</v>
      </c>
    </row>
    <row r="47" spans="1:1">
      <c r="A47" s="4" t="s">
        <v>215</v>
      </c>
    </row>
    <row r="48" spans="1:1">
      <c r="A48" s="4" t="s">
        <v>216</v>
      </c>
    </row>
  </sheetData>
  <autoFilter ref="A1:X38">
    <filterColumn colId="6">
      <filters>
        <filter val="#N/A"/>
        <filter val="-3.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217</v>
      </c>
      <c r="B1" s="2" t="s">
        <v>218</v>
      </c>
      <c r="C1" s="2" t="s">
        <v>219</v>
      </c>
      <c r="D1" s="2" t="s">
        <v>220</v>
      </c>
      <c r="E1" s="2" t="s">
        <v>13</v>
      </c>
      <c r="F1" s="2" t="s">
        <v>5</v>
      </c>
      <c r="G1" s="2" t="s">
        <v>6</v>
      </c>
      <c r="H1" s="2" t="s">
        <v>221</v>
      </c>
      <c r="I1" s="2" t="s">
        <v>222</v>
      </c>
      <c r="J1" s="2" t="s">
        <v>223</v>
      </c>
      <c r="K1" s="2" t="s">
        <v>224</v>
      </c>
      <c r="L1" s="2" t="s">
        <v>225</v>
      </c>
      <c r="M1" s="2" t="s">
        <v>226</v>
      </c>
      <c r="N1" s="2" t="s">
        <v>227</v>
      </c>
      <c r="O1" s="2" t="s">
        <v>228</v>
      </c>
      <c r="P1" s="2" t="s">
        <v>229</v>
      </c>
      <c r="Q1" s="2" t="s">
        <v>230</v>
      </c>
      <c r="R1" s="2" t="s">
        <v>231</v>
      </c>
      <c r="S1" s="2" t="s">
        <v>232</v>
      </c>
      <c r="T1" s="2" t="s">
        <v>233</v>
      </c>
      <c r="U1" s="2" t="s">
        <v>234</v>
      </c>
    </row>
    <row r="2" s="1" customFormat="1" spans="1:21">
      <c r="A2" s="3">
        <v>17968326341</v>
      </c>
      <c r="B2" s="1" t="s">
        <v>235</v>
      </c>
      <c r="C2" s="1" t="s">
        <v>236</v>
      </c>
      <c r="D2" s="1" t="s">
        <v>237</v>
      </c>
      <c r="E2" s="1" t="s">
        <v>238</v>
      </c>
      <c r="F2" s="1" t="s">
        <v>235</v>
      </c>
      <c r="G2" s="1" t="s">
        <v>239</v>
      </c>
      <c r="H2" s="1" t="s">
        <v>240</v>
      </c>
      <c r="I2" s="1" t="s">
        <v>241</v>
      </c>
      <c r="J2" s="1" t="s">
        <v>30</v>
      </c>
      <c r="K2" s="1" t="s">
        <v>242</v>
      </c>
      <c r="L2" s="1" t="s">
        <v>242</v>
      </c>
      <c r="M2" s="1" t="s">
        <v>243</v>
      </c>
      <c r="N2" s="1" t="s">
        <v>243</v>
      </c>
      <c r="O2" s="1" t="s">
        <v>244</v>
      </c>
      <c r="P2" s="1" t="s">
        <v>245</v>
      </c>
      <c r="Q2" s="1" t="s">
        <v>246</v>
      </c>
      <c r="R2" s="1" t="s">
        <v>247</v>
      </c>
      <c r="S2" s="1" t="s">
        <v>248</v>
      </c>
      <c r="T2" s="1" t="s">
        <v>249</v>
      </c>
      <c r="U2" s="1" t="s">
        <v>250</v>
      </c>
    </row>
    <row r="3" s="1" customFormat="1" spans="1:21">
      <c r="A3" s="3">
        <v>17968319174</v>
      </c>
      <c r="B3" s="1" t="s">
        <v>235</v>
      </c>
      <c r="C3" s="1" t="s">
        <v>251</v>
      </c>
      <c r="D3" s="1" t="s">
        <v>252</v>
      </c>
      <c r="E3" s="1" t="s">
        <v>253</v>
      </c>
      <c r="F3" s="1" t="s">
        <v>235</v>
      </c>
      <c r="G3" s="1" t="s">
        <v>239</v>
      </c>
      <c r="H3" s="1" t="s">
        <v>240</v>
      </c>
      <c r="I3" s="1" t="s">
        <v>254</v>
      </c>
      <c r="J3" s="1" t="s">
        <v>30</v>
      </c>
      <c r="K3" s="1" t="s">
        <v>255</v>
      </c>
      <c r="L3" s="1" t="s">
        <v>255</v>
      </c>
      <c r="M3" s="1" t="s">
        <v>243</v>
      </c>
      <c r="N3" s="1" t="s">
        <v>243</v>
      </c>
      <c r="O3" s="1" t="s">
        <v>244</v>
      </c>
      <c r="P3" s="1" t="s">
        <v>245</v>
      </c>
      <c r="Q3" s="1" t="s">
        <v>246</v>
      </c>
      <c r="R3" s="1" t="s">
        <v>256</v>
      </c>
      <c r="S3" s="1" t="s">
        <v>248</v>
      </c>
      <c r="T3" s="1" t="s">
        <v>249</v>
      </c>
      <c r="U3" s="1" t="s">
        <v>250</v>
      </c>
    </row>
    <row r="4" s="1" customFormat="1" spans="1:21">
      <c r="A4" s="3">
        <v>17967908356</v>
      </c>
      <c r="B4" s="1" t="s">
        <v>235</v>
      </c>
      <c r="C4" s="1" t="s">
        <v>257</v>
      </c>
      <c r="D4" s="1" t="s">
        <v>258</v>
      </c>
      <c r="E4" s="1" t="s">
        <v>259</v>
      </c>
      <c r="F4" s="1" t="s">
        <v>235</v>
      </c>
      <c r="G4" s="1" t="s">
        <v>239</v>
      </c>
      <c r="H4" s="1" t="s">
        <v>240</v>
      </c>
      <c r="I4" s="1" t="s">
        <v>260</v>
      </c>
      <c r="J4" s="1" t="s">
        <v>30</v>
      </c>
      <c r="K4" s="1" t="s">
        <v>261</v>
      </c>
      <c r="L4" s="1" t="s">
        <v>261</v>
      </c>
      <c r="M4" s="1" t="s">
        <v>243</v>
      </c>
      <c r="N4" s="1" t="s">
        <v>243</v>
      </c>
      <c r="O4" s="1" t="s">
        <v>244</v>
      </c>
      <c r="P4" s="1" t="s">
        <v>245</v>
      </c>
      <c r="Q4" s="1" t="s">
        <v>246</v>
      </c>
      <c r="R4" s="1" t="s">
        <v>262</v>
      </c>
      <c r="S4" s="1" t="s">
        <v>248</v>
      </c>
      <c r="T4" s="1" t="s">
        <v>249</v>
      </c>
      <c r="U4" s="1" t="s">
        <v>250</v>
      </c>
    </row>
    <row r="5" s="1" customFormat="1" spans="1:21">
      <c r="A5" s="3">
        <v>17964957438</v>
      </c>
      <c r="B5" s="1" t="s">
        <v>263</v>
      </c>
      <c r="C5" s="1" t="s">
        <v>264</v>
      </c>
      <c r="D5" s="1" t="s">
        <v>265</v>
      </c>
      <c r="E5" s="1" t="s">
        <v>266</v>
      </c>
      <c r="F5" s="1" t="s">
        <v>235</v>
      </c>
      <c r="G5" s="1" t="s">
        <v>239</v>
      </c>
      <c r="H5" s="1" t="s">
        <v>240</v>
      </c>
      <c r="I5" s="1" t="s">
        <v>267</v>
      </c>
      <c r="J5" s="1" t="s">
        <v>30</v>
      </c>
      <c r="K5" s="1" t="s">
        <v>268</v>
      </c>
      <c r="L5" s="1" t="s">
        <v>268</v>
      </c>
      <c r="M5" s="1" t="s">
        <v>243</v>
      </c>
      <c r="N5" s="1" t="s">
        <v>243</v>
      </c>
      <c r="O5" s="1" t="s">
        <v>244</v>
      </c>
      <c r="P5" s="1" t="s">
        <v>245</v>
      </c>
      <c r="Q5" s="1" t="s">
        <v>246</v>
      </c>
      <c r="R5" s="1" t="s">
        <v>269</v>
      </c>
      <c r="S5" s="1" t="s">
        <v>248</v>
      </c>
      <c r="T5" s="1" t="s">
        <v>249</v>
      </c>
      <c r="U5" s="1" t="s">
        <v>250</v>
      </c>
    </row>
    <row r="6" s="1" customFormat="1" spans="1:21">
      <c r="A6" s="3">
        <v>17964121250</v>
      </c>
      <c r="B6" s="1" t="s">
        <v>263</v>
      </c>
      <c r="C6" s="1" t="s">
        <v>270</v>
      </c>
      <c r="D6" s="1" t="s">
        <v>271</v>
      </c>
      <c r="E6" s="1" t="s">
        <v>272</v>
      </c>
      <c r="F6" s="1" t="s">
        <v>263</v>
      </c>
      <c r="G6" s="1" t="s">
        <v>239</v>
      </c>
      <c r="H6" s="1" t="s">
        <v>240</v>
      </c>
      <c r="I6" s="1" t="s">
        <v>273</v>
      </c>
      <c r="J6" s="1" t="s">
        <v>30</v>
      </c>
      <c r="K6" s="1" t="s">
        <v>274</v>
      </c>
      <c r="L6" s="1" t="s">
        <v>274</v>
      </c>
      <c r="M6" s="1" t="s">
        <v>243</v>
      </c>
      <c r="N6" s="1" t="s">
        <v>243</v>
      </c>
      <c r="O6" s="1" t="s">
        <v>244</v>
      </c>
      <c r="P6" s="1" t="s">
        <v>245</v>
      </c>
      <c r="Q6" s="1" t="s">
        <v>246</v>
      </c>
      <c r="R6" s="1" t="s">
        <v>275</v>
      </c>
      <c r="S6" s="1" t="s">
        <v>248</v>
      </c>
      <c r="T6" s="1" t="s">
        <v>249</v>
      </c>
      <c r="U6" s="1" t="s">
        <v>250</v>
      </c>
    </row>
    <row r="7" s="1" customFormat="1" spans="1:21">
      <c r="A7" s="3">
        <v>17961689079</v>
      </c>
      <c r="B7" s="1" t="s">
        <v>263</v>
      </c>
      <c r="C7" s="1" t="s">
        <v>276</v>
      </c>
      <c r="D7" s="1" t="s">
        <v>277</v>
      </c>
      <c r="E7" s="1" t="s">
        <v>278</v>
      </c>
      <c r="F7" s="1" t="s">
        <v>235</v>
      </c>
      <c r="G7" s="1" t="s">
        <v>239</v>
      </c>
      <c r="H7" s="1" t="s">
        <v>240</v>
      </c>
      <c r="I7" s="1" t="s">
        <v>279</v>
      </c>
      <c r="J7" s="1" t="s">
        <v>30</v>
      </c>
      <c r="K7" s="1" t="s">
        <v>280</v>
      </c>
      <c r="L7" s="1" t="s">
        <v>280</v>
      </c>
      <c r="M7" s="1" t="s">
        <v>243</v>
      </c>
      <c r="N7" s="1" t="s">
        <v>243</v>
      </c>
      <c r="O7" s="1" t="s">
        <v>244</v>
      </c>
      <c r="P7" s="1" t="s">
        <v>245</v>
      </c>
      <c r="Q7" s="1" t="s">
        <v>246</v>
      </c>
      <c r="R7" s="1" t="s">
        <v>281</v>
      </c>
      <c r="S7" s="1" t="s">
        <v>248</v>
      </c>
      <c r="T7" s="1" t="s">
        <v>249</v>
      </c>
      <c r="U7" s="1" t="s">
        <v>250</v>
      </c>
    </row>
    <row r="8" s="1" customFormat="1" spans="1:21">
      <c r="A8" s="3">
        <v>17961380761</v>
      </c>
      <c r="B8" s="1" t="s">
        <v>263</v>
      </c>
      <c r="C8" s="1" t="s">
        <v>282</v>
      </c>
      <c r="D8" s="1" t="s">
        <v>283</v>
      </c>
      <c r="E8" s="1" t="s">
        <v>284</v>
      </c>
      <c r="F8" s="1" t="s">
        <v>263</v>
      </c>
      <c r="G8" s="1" t="s">
        <v>239</v>
      </c>
      <c r="H8" s="1" t="s">
        <v>240</v>
      </c>
      <c r="I8" s="1" t="s">
        <v>285</v>
      </c>
      <c r="J8" s="1" t="s">
        <v>30</v>
      </c>
      <c r="K8" s="1" t="s">
        <v>286</v>
      </c>
      <c r="L8" s="1" t="s">
        <v>286</v>
      </c>
      <c r="M8" s="1" t="s">
        <v>243</v>
      </c>
      <c r="N8" s="1" t="s">
        <v>243</v>
      </c>
      <c r="O8" s="1" t="s">
        <v>244</v>
      </c>
      <c r="P8" s="1" t="s">
        <v>245</v>
      </c>
      <c r="Q8" s="1" t="s">
        <v>246</v>
      </c>
      <c r="R8" s="1" t="s">
        <v>287</v>
      </c>
      <c r="S8" s="1" t="s">
        <v>248</v>
      </c>
      <c r="T8" s="1" t="s">
        <v>249</v>
      </c>
      <c r="U8" s="1" t="s">
        <v>250</v>
      </c>
    </row>
    <row r="9" s="1" customFormat="1" spans="1:21">
      <c r="A9" s="3">
        <v>17961209576</v>
      </c>
      <c r="B9" s="1" t="s">
        <v>263</v>
      </c>
      <c r="C9" s="1" t="s">
        <v>288</v>
      </c>
      <c r="D9" s="1" t="s">
        <v>289</v>
      </c>
      <c r="E9" s="1" t="s">
        <v>290</v>
      </c>
      <c r="F9" s="1" t="s">
        <v>235</v>
      </c>
      <c r="G9" s="1" t="s">
        <v>239</v>
      </c>
      <c r="H9" s="1" t="s">
        <v>240</v>
      </c>
      <c r="I9" s="1" t="s">
        <v>291</v>
      </c>
      <c r="J9" s="1" t="s">
        <v>30</v>
      </c>
      <c r="K9" s="1" t="s">
        <v>292</v>
      </c>
      <c r="L9" s="1" t="s">
        <v>292</v>
      </c>
      <c r="M9" s="1" t="s">
        <v>243</v>
      </c>
      <c r="N9" s="1" t="s">
        <v>243</v>
      </c>
      <c r="O9" s="1" t="s">
        <v>244</v>
      </c>
      <c r="P9" s="1" t="s">
        <v>245</v>
      </c>
      <c r="Q9" s="1" t="s">
        <v>246</v>
      </c>
      <c r="R9" s="1" t="s">
        <v>293</v>
      </c>
      <c r="S9" s="1" t="s">
        <v>248</v>
      </c>
      <c r="T9" s="1" t="s">
        <v>249</v>
      </c>
      <c r="U9" s="1" t="s">
        <v>250</v>
      </c>
    </row>
    <row r="10" s="1" customFormat="1" spans="1:21">
      <c r="A10" s="3">
        <v>17961026104</v>
      </c>
      <c r="B10" s="1" t="s">
        <v>263</v>
      </c>
      <c r="C10" s="1" t="s">
        <v>294</v>
      </c>
      <c r="D10" s="1" t="s">
        <v>295</v>
      </c>
      <c r="E10" s="1" t="s">
        <v>296</v>
      </c>
      <c r="F10" s="1" t="s">
        <v>263</v>
      </c>
      <c r="G10" s="1" t="s">
        <v>239</v>
      </c>
      <c r="H10" s="1" t="s">
        <v>240</v>
      </c>
      <c r="I10" s="1" t="s">
        <v>297</v>
      </c>
      <c r="J10" s="1" t="s">
        <v>30</v>
      </c>
      <c r="K10" s="1" t="s">
        <v>298</v>
      </c>
      <c r="L10" s="1" t="s">
        <v>298</v>
      </c>
      <c r="M10" s="1" t="s">
        <v>243</v>
      </c>
      <c r="N10" s="1" t="s">
        <v>243</v>
      </c>
      <c r="O10" s="1" t="s">
        <v>244</v>
      </c>
      <c r="P10" s="1" t="s">
        <v>245</v>
      </c>
      <c r="Q10" s="1" t="s">
        <v>246</v>
      </c>
      <c r="R10" s="1" t="s">
        <v>299</v>
      </c>
      <c r="S10" s="1" t="s">
        <v>248</v>
      </c>
      <c r="T10" s="1" t="s">
        <v>249</v>
      </c>
      <c r="U10" s="1" t="s">
        <v>250</v>
      </c>
    </row>
    <row r="11" s="1" customFormat="1" spans="1:21">
      <c r="A11" s="3">
        <v>17960963374</v>
      </c>
      <c r="B11" s="1" t="s">
        <v>263</v>
      </c>
      <c r="C11" s="1" t="s">
        <v>300</v>
      </c>
      <c r="D11" s="1" t="s">
        <v>301</v>
      </c>
      <c r="E11" s="1" t="s">
        <v>302</v>
      </c>
      <c r="F11" s="1" t="s">
        <v>263</v>
      </c>
      <c r="G11" s="1" t="s">
        <v>239</v>
      </c>
      <c r="H11" s="1" t="s">
        <v>240</v>
      </c>
      <c r="I11" s="1" t="s">
        <v>303</v>
      </c>
      <c r="J11" s="1" t="s">
        <v>30</v>
      </c>
      <c r="K11" s="1" t="s">
        <v>304</v>
      </c>
      <c r="L11" s="1" t="s">
        <v>304</v>
      </c>
      <c r="M11" s="1" t="s">
        <v>243</v>
      </c>
      <c r="N11" s="1" t="s">
        <v>243</v>
      </c>
      <c r="O11" s="1" t="s">
        <v>244</v>
      </c>
      <c r="P11" s="1" t="s">
        <v>245</v>
      </c>
      <c r="Q11" s="1" t="s">
        <v>246</v>
      </c>
      <c r="R11" s="1" t="s">
        <v>305</v>
      </c>
      <c r="S11" s="1" t="s">
        <v>248</v>
      </c>
      <c r="T11" s="1" t="s">
        <v>249</v>
      </c>
      <c r="U11" s="1" t="s">
        <v>250</v>
      </c>
    </row>
    <row r="12" s="1" customFormat="1" spans="1:21">
      <c r="A12" s="3">
        <v>17953652771</v>
      </c>
      <c r="B12" s="1" t="s">
        <v>306</v>
      </c>
      <c r="C12" s="1" t="s">
        <v>307</v>
      </c>
      <c r="D12" s="1" t="s">
        <v>308</v>
      </c>
      <c r="E12" s="1" t="s">
        <v>309</v>
      </c>
      <c r="F12" s="1" t="s">
        <v>235</v>
      </c>
      <c r="G12" s="1" t="s">
        <v>239</v>
      </c>
      <c r="H12" s="1" t="s">
        <v>240</v>
      </c>
      <c r="I12" s="1" t="s">
        <v>310</v>
      </c>
      <c r="J12" s="1" t="s">
        <v>30</v>
      </c>
      <c r="K12" s="1" t="s">
        <v>311</v>
      </c>
      <c r="L12" s="1" t="s">
        <v>311</v>
      </c>
      <c r="M12" s="1" t="s">
        <v>243</v>
      </c>
      <c r="N12" s="1" t="s">
        <v>243</v>
      </c>
      <c r="O12" s="1" t="s">
        <v>244</v>
      </c>
      <c r="P12" s="1" t="s">
        <v>245</v>
      </c>
      <c r="Q12" s="1" t="s">
        <v>246</v>
      </c>
      <c r="R12" s="1" t="s">
        <v>312</v>
      </c>
      <c r="S12" s="1" t="s">
        <v>248</v>
      </c>
      <c r="T12" s="1" t="s">
        <v>249</v>
      </c>
      <c r="U12" s="1" t="s">
        <v>250</v>
      </c>
    </row>
    <row r="13" s="1" customFormat="1" spans="1:21">
      <c r="A13" s="3">
        <v>17945207958</v>
      </c>
      <c r="B13" s="1" t="s">
        <v>313</v>
      </c>
      <c r="C13" s="1" t="s">
        <v>314</v>
      </c>
      <c r="D13" s="1" t="s">
        <v>315</v>
      </c>
      <c r="E13" s="1" t="s">
        <v>316</v>
      </c>
      <c r="F13" s="1" t="s">
        <v>263</v>
      </c>
      <c r="G13" s="1" t="s">
        <v>239</v>
      </c>
      <c r="H13" s="1" t="s">
        <v>240</v>
      </c>
      <c r="I13" s="1" t="s">
        <v>317</v>
      </c>
      <c r="J13" s="1" t="s">
        <v>30</v>
      </c>
      <c r="K13" s="1" t="s">
        <v>318</v>
      </c>
      <c r="L13" s="1" t="s">
        <v>318</v>
      </c>
      <c r="M13" s="1" t="s">
        <v>243</v>
      </c>
      <c r="N13" s="1" t="s">
        <v>243</v>
      </c>
      <c r="O13" s="1" t="s">
        <v>244</v>
      </c>
      <c r="P13" s="1" t="s">
        <v>245</v>
      </c>
      <c r="Q13" s="1" t="s">
        <v>246</v>
      </c>
      <c r="R13" s="1" t="s">
        <v>319</v>
      </c>
      <c r="S13" s="1" t="s">
        <v>248</v>
      </c>
      <c r="T13" s="1" t="s">
        <v>249</v>
      </c>
      <c r="U13" s="1" t="s">
        <v>250</v>
      </c>
    </row>
    <row r="14" s="1" customFormat="1" spans="1:21">
      <c r="A14" s="3">
        <v>17945171425</v>
      </c>
      <c r="B14" s="1" t="s">
        <v>313</v>
      </c>
      <c r="C14" s="1" t="s">
        <v>320</v>
      </c>
      <c r="D14" s="1" t="s">
        <v>321</v>
      </c>
      <c r="E14" s="1" t="s">
        <v>322</v>
      </c>
      <c r="F14" s="1" t="s">
        <v>263</v>
      </c>
      <c r="G14" s="1" t="s">
        <v>239</v>
      </c>
      <c r="H14" s="1" t="s">
        <v>240</v>
      </c>
      <c r="I14" s="1" t="s">
        <v>323</v>
      </c>
      <c r="J14" s="1" t="s">
        <v>30</v>
      </c>
      <c r="K14" s="1" t="s">
        <v>324</v>
      </c>
      <c r="L14" s="1" t="s">
        <v>324</v>
      </c>
      <c r="M14" s="1" t="s">
        <v>243</v>
      </c>
      <c r="N14" s="1" t="s">
        <v>243</v>
      </c>
      <c r="O14" s="1" t="s">
        <v>244</v>
      </c>
      <c r="P14" s="1" t="s">
        <v>245</v>
      </c>
      <c r="Q14" s="1" t="s">
        <v>246</v>
      </c>
      <c r="R14" s="1" t="s">
        <v>325</v>
      </c>
      <c r="S14" s="1" t="s">
        <v>248</v>
      </c>
      <c r="T14" s="1" t="s">
        <v>249</v>
      </c>
      <c r="U14" s="1" t="s">
        <v>250</v>
      </c>
    </row>
    <row r="15" s="1" customFormat="1" spans="1:21">
      <c r="A15" s="3">
        <v>17945102771</v>
      </c>
      <c r="B15" s="1" t="s">
        <v>313</v>
      </c>
      <c r="C15" s="1" t="s">
        <v>326</v>
      </c>
      <c r="D15" s="1" t="s">
        <v>327</v>
      </c>
      <c r="E15" s="1" t="s">
        <v>328</v>
      </c>
      <c r="F15" s="1" t="s">
        <v>235</v>
      </c>
      <c r="G15" s="1" t="s">
        <v>239</v>
      </c>
      <c r="H15" s="1" t="s">
        <v>240</v>
      </c>
      <c r="I15" s="1" t="s">
        <v>329</v>
      </c>
      <c r="J15" s="1" t="s">
        <v>30</v>
      </c>
      <c r="K15" s="1" t="s">
        <v>330</v>
      </c>
      <c r="L15" s="1" t="s">
        <v>330</v>
      </c>
      <c r="M15" s="1" t="s">
        <v>243</v>
      </c>
      <c r="N15" s="1" t="s">
        <v>243</v>
      </c>
      <c r="O15" s="1" t="s">
        <v>244</v>
      </c>
      <c r="P15" s="1" t="s">
        <v>245</v>
      </c>
      <c r="Q15" s="1" t="s">
        <v>246</v>
      </c>
      <c r="R15" s="1" t="s">
        <v>331</v>
      </c>
      <c r="S15" s="1" t="s">
        <v>248</v>
      </c>
      <c r="T15" s="1" t="s">
        <v>249</v>
      </c>
      <c r="U15" s="1" t="s">
        <v>250</v>
      </c>
    </row>
    <row r="16" s="1" customFormat="1" spans="1:21">
      <c r="A16" s="3">
        <v>17944866044</v>
      </c>
      <c r="B16" s="1" t="s">
        <v>332</v>
      </c>
      <c r="C16" s="1" t="s">
        <v>333</v>
      </c>
      <c r="D16" s="1" t="s">
        <v>334</v>
      </c>
      <c r="E16" s="1" t="s">
        <v>335</v>
      </c>
      <c r="F16" s="1" t="s">
        <v>336</v>
      </c>
      <c r="G16" s="1" t="s">
        <v>239</v>
      </c>
      <c r="H16" s="1" t="s">
        <v>240</v>
      </c>
      <c r="I16" s="1" t="s">
        <v>337</v>
      </c>
      <c r="J16" s="1" t="s">
        <v>30</v>
      </c>
      <c r="K16" s="1" t="s">
        <v>338</v>
      </c>
      <c r="L16" s="1" t="s">
        <v>338</v>
      </c>
      <c r="M16" s="1" t="s">
        <v>243</v>
      </c>
      <c r="N16" s="1" t="s">
        <v>243</v>
      </c>
      <c r="O16" s="1" t="s">
        <v>244</v>
      </c>
      <c r="P16" s="1" t="s">
        <v>245</v>
      </c>
      <c r="Q16" s="1" t="s">
        <v>246</v>
      </c>
      <c r="R16" s="1" t="s">
        <v>339</v>
      </c>
      <c r="S16" s="1" t="s">
        <v>248</v>
      </c>
      <c r="T16" s="1" t="s">
        <v>249</v>
      </c>
      <c r="U16" s="1" t="s">
        <v>250</v>
      </c>
    </row>
    <row r="17" s="1" customFormat="1" spans="1:21">
      <c r="A17" s="3">
        <v>17931837741</v>
      </c>
      <c r="B17" s="1" t="s">
        <v>340</v>
      </c>
      <c r="C17" s="1" t="s">
        <v>341</v>
      </c>
      <c r="D17" s="1" t="s">
        <v>342</v>
      </c>
      <c r="E17" s="1" t="s">
        <v>343</v>
      </c>
      <c r="F17" s="1" t="s">
        <v>306</v>
      </c>
      <c r="G17" s="1" t="s">
        <v>239</v>
      </c>
      <c r="H17" s="1" t="s">
        <v>240</v>
      </c>
      <c r="I17" s="1" t="s">
        <v>344</v>
      </c>
      <c r="J17" s="1" t="s">
        <v>30</v>
      </c>
      <c r="K17" s="1" t="s">
        <v>345</v>
      </c>
      <c r="L17" s="1" t="s">
        <v>345</v>
      </c>
      <c r="M17" s="1" t="s">
        <v>243</v>
      </c>
      <c r="N17" s="1" t="s">
        <v>243</v>
      </c>
      <c r="O17" s="1" t="s">
        <v>244</v>
      </c>
      <c r="P17" s="1" t="s">
        <v>245</v>
      </c>
      <c r="Q17" s="1" t="s">
        <v>246</v>
      </c>
      <c r="R17" s="1" t="s">
        <v>346</v>
      </c>
      <c r="S17" s="1" t="s">
        <v>248</v>
      </c>
      <c r="T17" s="1" t="s">
        <v>249</v>
      </c>
      <c r="U17" s="1" t="s">
        <v>250</v>
      </c>
    </row>
    <row r="18" s="1" customFormat="1" spans="1:21">
      <c r="A18" s="3">
        <v>17931750524</v>
      </c>
      <c r="B18" s="1" t="s">
        <v>340</v>
      </c>
      <c r="C18" s="1" t="s">
        <v>347</v>
      </c>
      <c r="D18" s="1" t="s">
        <v>348</v>
      </c>
      <c r="E18" s="1" t="s">
        <v>349</v>
      </c>
      <c r="F18" s="1" t="s">
        <v>263</v>
      </c>
      <c r="G18" s="1" t="s">
        <v>239</v>
      </c>
      <c r="H18" s="1" t="s">
        <v>240</v>
      </c>
      <c r="I18" s="1" t="s">
        <v>350</v>
      </c>
      <c r="J18" s="1" t="s">
        <v>30</v>
      </c>
      <c r="K18" s="1" t="s">
        <v>351</v>
      </c>
      <c r="L18" s="1" t="s">
        <v>351</v>
      </c>
      <c r="M18" s="1" t="s">
        <v>243</v>
      </c>
      <c r="N18" s="1" t="s">
        <v>243</v>
      </c>
      <c r="O18" s="1" t="s">
        <v>244</v>
      </c>
      <c r="P18" s="1" t="s">
        <v>245</v>
      </c>
      <c r="Q18" s="1" t="s">
        <v>246</v>
      </c>
      <c r="R18" s="1" t="s">
        <v>352</v>
      </c>
      <c r="S18" s="1" t="s">
        <v>248</v>
      </c>
      <c r="T18" s="1" t="s">
        <v>249</v>
      </c>
      <c r="U18" s="1" t="s">
        <v>250</v>
      </c>
    </row>
    <row r="19" s="1" customFormat="1" spans="1:21">
      <c r="A19" s="3">
        <v>17931271700</v>
      </c>
      <c r="B19" s="1" t="s">
        <v>353</v>
      </c>
      <c r="C19" s="1" t="s">
        <v>354</v>
      </c>
      <c r="D19" s="1" t="s">
        <v>348</v>
      </c>
      <c r="E19" s="1" t="s">
        <v>355</v>
      </c>
      <c r="F19" s="1" t="s">
        <v>263</v>
      </c>
      <c r="G19" s="1" t="s">
        <v>239</v>
      </c>
      <c r="H19" s="1" t="s">
        <v>240</v>
      </c>
      <c r="I19" s="1" t="s">
        <v>356</v>
      </c>
      <c r="J19" s="1" t="s">
        <v>30</v>
      </c>
      <c r="K19" s="1" t="s">
        <v>357</v>
      </c>
      <c r="L19" s="1" t="s">
        <v>357</v>
      </c>
      <c r="M19" s="1" t="s">
        <v>243</v>
      </c>
      <c r="N19" s="1" t="s">
        <v>243</v>
      </c>
      <c r="O19" s="1" t="s">
        <v>244</v>
      </c>
      <c r="P19" s="1" t="s">
        <v>245</v>
      </c>
      <c r="Q19" s="1" t="s">
        <v>246</v>
      </c>
      <c r="R19" s="1" t="s">
        <v>358</v>
      </c>
      <c r="S19" s="1" t="s">
        <v>248</v>
      </c>
      <c r="T19" s="1" t="s">
        <v>249</v>
      </c>
      <c r="U19" s="1" t="s">
        <v>250</v>
      </c>
    </row>
    <row r="20" s="1" customFormat="1" spans="1:21">
      <c r="A20" s="3">
        <v>17926244776</v>
      </c>
      <c r="B20" s="1" t="s">
        <v>353</v>
      </c>
      <c r="C20" s="1" t="s">
        <v>359</v>
      </c>
      <c r="D20" s="1" t="s">
        <v>360</v>
      </c>
      <c r="E20" s="1" t="s">
        <v>361</v>
      </c>
      <c r="F20" s="1" t="s">
        <v>235</v>
      </c>
      <c r="G20" s="1" t="s">
        <v>239</v>
      </c>
      <c r="H20" s="1" t="s">
        <v>240</v>
      </c>
      <c r="I20" s="1" t="s">
        <v>362</v>
      </c>
      <c r="J20" s="1" t="s">
        <v>30</v>
      </c>
      <c r="K20" s="1" t="s">
        <v>363</v>
      </c>
      <c r="L20" s="1" t="s">
        <v>363</v>
      </c>
      <c r="M20" s="1" t="s">
        <v>243</v>
      </c>
      <c r="N20" s="1" t="s">
        <v>243</v>
      </c>
      <c r="O20" s="1" t="s">
        <v>244</v>
      </c>
      <c r="P20" s="1" t="s">
        <v>245</v>
      </c>
      <c r="Q20" s="1" t="s">
        <v>246</v>
      </c>
      <c r="R20" s="1" t="s">
        <v>364</v>
      </c>
      <c r="S20" s="1" t="s">
        <v>248</v>
      </c>
      <c r="T20" s="1" t="s">
        <v>249</v>
      </c>
      <c r="U20" s="1" t="s">
        <v>250</v>
      </c>
    </row>
    <row r="21" s="1" customFormat="1" spans="1:21">
      <c r="A21" s="3">
        <v>17925657990</v>
      </c>
      <c r="B21" s="1" t="s">
        <v>365</v>
      </c>
      <c r="C21" s="1" t="s">
        <v>366</v>
      </c>
      <c r="D21" s="1" t="s">
        <v>367</v>
      </c>
      <c r="E21" s="1" t="s">
        <v>368</v>
      </c>
      <c r="F21" s="1" t="s">
        <v>235</v>
      </c>
      <c r="G21" s="1" t="s">
        <v>239</v>
      </c>
      <c r="H21" s="1" t="s">
        <v>240</v>
      </c>
      <c r="I21" s="1" t="s">
        <v>369</v>
      </c>
      <c r="J21" s="1" t="s">
        <v>30</v>
      </c>
      <c r="K21" s="1" t="s">
        <v>370</v>
      </c>
      <c r="L21" s="1" t="s">
        <v>370</v>
      </c>
      <c r="M21" s="1" t="s">
        <v>243</v>
      </c>
      <c r="N21" s="1" t="s">
        <v>243</v>
      </c>
      <c r="O21" s="1" t="s">
        <v>244</v>
      </c>
      <c r="P21" s="1" t="s">
        <v>245</v>
      </c>
      <c r="Q21" s="1" t="s">
        <v>246</v>
      </c>
      <c r="R21" s="1" t="s">
        <v>371</v>
      </c>
      <c r="S21" s="1" t="s">
        <v>248</v>
      </c>
      <c r="T21" s="1" t="s">
        <v>249</v>
      </c>
      <c r="U21" s="1" t="s">
        <v>250</v>
      </c>
    </row>
    <row r="22" s="1" customFormat="1" spans="1:21">
      <c r="A22" s="3">
        <v>17920526829</v>
      </c>
      <c r="B22" s="1" t="s">
        <v>372</v>
      </c>
      <c r="C22" s="1" t="s">
        <v>373</v>
      </c>
      <c r="D22" s="1" t="s">
        <v>308</v>
      </c>
      <c r="E22" s="1" t="s">
        <v>374</v>
      </c>
      <c r="F22" s="1" t="s">
        <v>235</v>
      </c>
      <c r="G22" s="1" t="s">
        <v>239</v>
      </c>
      <c r="H22" s="1" t="s">
        <v>240</v>
      </c>
      <c r="I22" s="1" t="s">
        <v>375</v>
      </c>
      <c r="J22" s="1" t="s">
        <v>30</v>
      </c>
      <c r="K22" s="1" t="s">
        <v>376</v>
      </c>
      <c r="L22" s="1" t="s">
        <v>376</v>
      </c>
      <c r="M22" s="1" t="s">
        <v>243</v>
      </c>
      <c r="N22" s="1" t="s">
        <v>243</v>
      </c>
      <c r="O22" s="1" t="s">
        <v>244</v>
      </c>
      <c r="P22" s="1" t="s">
        <v>245</v>
      </c>
      <c r="Q22" s="1" t="s">
        <v>246</v>
      </c>
      <c r="R22" s="1" t="s">
        <v>377</v>
      </c>
      <c r="S22" s="1" t="s">
        <v>248</v>
      </c>
      <c r="T22" s="1" t="s">
        <v>249</v>
      </c>
      <c r="U22" s="1" t="s">
        <v>250</v>
      </c>
    </row>
    <row r="23" s="1" customFormat="1" spans="1:21">
      <c r="A23" s="3">
        <v>17914952680</v>
      </c>
      <c r="B23" s="1" t="s">
        <v>378</v>
      </c>
      <c r="C23" s="1" t="s">
        <v>379</v>
      </c>
      <c r="D23" s="1" t="s">
        <v>380</v>
      </c>
      <c r="E23" s="1" t="s">
        <v>381</v>
      </c>
      <c r="F23" s="1" t="s">
        <v>235</v>
      </c>
      <c r="G23" s="1" t="s">
        <v>239</v>
      </c>
      <c r="H23" s="1" t="s">
        <v>240</v>
      </c>
      <c r="I23" s="1" t="s">
        <v>382</v>
      </c>
      <c r="J23" s="1" t="s">
        <v>30</v>
      </c>
      <c r="K23" s="1" t="s">
        <v>383</v>
      </c>
      <c r="L23" s="1" t="s">
        <v>383</v>
      </c>
      <c r="M23" s="1" t="s">
        <v>243</v>
      </c>
      <c r="N23" s="1" t="s">
        <v>243</v>
      </c>
      <c r="O23" s="1" t="s">
        <v>244</v>
      </c>
      <c r="P23" s="1" t="s">
        <v>245</v>
      </c>
      <c r="Q23" s="1" t="s">
        <v>246</v>
      </c>
      <c r="R23" s="1" t="s">
        <v>384</v>
      </c>
      <c r="S23" s="1" t="s">
        <v>248</v>
      </c>
      <c r="T23" s="1" t="s">
        <v>249</v>
      </c>
      <c r="U23" s="1" t="s">
        <v>250</v>
      </c>
    </row>
    <row r="24" s="1" customFormat="1" spans="1:21">
      <c r="A24" s="3">
        <v>17913379355</v>
      </c>
      <c r="B24" s="1" t="s">
        <v>378</v>
      </c>
      <c r="C24" s="1" t="s">
        <v>385</v>
      </c>
      <c r="D24" s="1" t="s">
        <v>386</v>
      </c>
      <c r="E24" s="1" t="s">
        <v>387</v>
      </c>
      <c r="F24" s="1" t="s">
        <v>235</v>
      </c>
      <c r="G24" s="1" t="s">
        <v>239</v>
      </c>
      <c r="H24" s="1" t="s">
        <v>240</v>
      </c>
      <c r="I24" s="1" t="s">
        <v>388</v>
      </c>
      <c r="J24" s="1" t="s">
        <v>30</v>
      </c>
      <c r="K24" s="1" t="s">
        <v>389</v>
      </c>
      <c r="L24" s="1" t="s">
        <v>389</v>
      </c>
      <c r="M24" s="1" t="s">
        <v>243</v>
      </c>
      <c r="N24" s="1" t="s">
        <v>243</v>
      </c>
      <c r="O24" s="1" t="s">
        <v>244</v>
      </c>
      <c r="P24" s="1" t="s">
        <v>245</v>
      </c>
      <c r="Q24" s="1" t="s">
        <v>246</v>
      </c>
      <c r="R24" s="1" t="s">
        <v>390</v>
      </c>
      <c r="S24" s="1" t="s">
        <v>248</v>
      </c>
      <c r="T24" s="1" t="s">
        <v>249</v>
      </c>
      <c r="U24" s="1" t="s">
        <v>250</v>
      </c>
    </row>
    <row r="25" s="1" customFormat="1" spans="1:21">
      <c r="A25" s="3">
        <v>17909752437</v>
      </c>
      <c r="B25" s="1" t="s">
        <v>391</v>
      </c>
      <c r="C25" s="1" t="s">
        <v>392</v>
      </c>
      <c r="D25" s="1" t="s">
        <v>380</v>
      </c>
      <c r="E25" s="1" t="s">
        <v>393</v>
      </c>
      <c r="F25" s="1" t="s">
        <v>235</v>
      </c>
      <c r="G25" s="1" t="s">
        <v>239</v>
      </c>
      <c r="H25" s="1" t="s">
        <v>240</v>
      </c>
      <c r="I25" s="1" t="s">
        <v>394</v>
      </c>
      <c r="J25" s="1" t="s">
        <v>30</v>
      </c>
      <c r="K25" s="1" t="s">
        <v>395</v>
      </c>
      <c r="L25" s="1" t="s">
        <v>395</v>
      </c>
      <c r="M25" s="1" t="s">
        <v>243</v>
      </c>
      <c r="N25" s="1" t="s">
        <v>243</v>
      </c>
      <c r="O25" s="1" t="s">
        <v>244</v>
      </c>
      <c r="P25" s="1" t="s">
        <v>245</v>
      </c>
      <c r="Q25" s="1" t="s">
        <v>246</v>
      </c>
      <c r="R25" s="1" t="s">
        <v>396</v>
      </c>
      <c r="S25" s="1" t="s">
        <v>248</v>
      </c>
      <c r="T25" s="1" t="s">
        <v>249</v>
      </c>
      <c r="U25" s="1" t="s">
        <v>250</v>
      </c>
    </row>
    <row r="26" s="1" customFormat="1" spans="1:21">
      <c r="A26" s="3">
        <v>17900626444</v>
      </c>
      <c r="B26" s="1" t="s">
        <v>397</v>
      </c>
      <c r="C26" s="1" t="s">
        <v>398</v>
      </c>
      <c r="D26" s="1" t="s">
        <v>399</v>
      </c>
      <c r="E26" s="1" t="s">
        <v>400</v>
      </c>
      <c r="F26" s="1" t="s">
        <v>263</v>
      </c>
      <c r="G26" s="1" t="s">
        <v>239</v>
      </c>
      <c r="H26" s="1" t="s">
        <v>240</v>
      </c>
      <c r="I26" s="1" t="s">
        <v>401</v>
      </c>
      <c r="J26" s="1" t="s">
        <v>30</v>
      </c>
      <c r="K26" s="1" t="s">
        <v>389</v>
      </c>
      <c r="L26" s="1" t="s">
        <v>389</v>
      </c>
      <c r="M26" s="1" t="s">
        <v>243</v>
      </c>
      <c r="N26" s="1" t="s">
        <v>243</v>
      </c>
      <c r="O26" s="1" t="s">
        <v>244</v>
      </c>
      <c r="P26" s="1" t="s">
        <v>245</v>
      </c>
      <c r="Q26" s="1" t="s">
        <v>246</v>
      </c>
      <c r="R26" s="1" t="s">
        <v>402</v>
      </c>
      <c r="S26" s="1" t="s">
        <v>248</v>
      </c>
      <c r="T26" s="1" t="s">
        <v>249</v>
      </c>
      <c r="U26" s="1" t="s">
        <v>250</v>
      </c>
    </row>
    <row r="27" s="1" customFormat="1" spans="1:21">
      <c r="A27" s="3">
        <v>17773693591</v>
      </c>
      <c r="B27" s="1" t="s">
        <v>403</v>
      </c>
      <c r="C27" s="1" t="s">
        <v>404</v>
      </c>
      <c r="D27" s="1" t="s">
        <v>405</v>
      </c>
      <c r="E27" s="1" t="s">
        <v>406</v>
      </c>
      <c r="F27" s="1" t="s">
        <v>235</v>
      </c>
      <c r="G27" s="1" t="s">
        <v>239</v>
      </c>
      <c r="H27" s="1" t="s">
        <v>240</v>
      </c>
      <c r="I27" s="1" t="s">
        <v>407</v>
      </c>
      <c r="J27" s="1" t="s">
        <v>30</v>
      </c>
      <c r="K27" s="1" t="s">
        <v>408</v>
      </c>
      <c r="L27" s="1" t="s">
        <v>408</v>
      </c>
      <c r="M27" s="1" t="s">
        <v>243</v>
      </c>
      <c r="N27" s="1" t="s">
        <v>243</v>
      </c>
      <c r="O27" s="1" t="s">
        <v>244</v>
      </c>
      <c r="P27" s="1" t="s">
        <v>245</v>
      </c>
      <c r="Q27" s="1" t="s">
        <v>246</v>
      </c>
      <c r="R27" s="1" t="s">
        <v>409</v>
      </c>
      <c r="S27" s="1" t="s">
        <v>248</v>
      </c>
      <c r="T27" s="1" t="s">
        <v>249</v>
      </c>
      <c r="U27" s="1" t="s">
        <v>250</v>
      </c>
    </row>
    <row r="28" s="1" customFormat="1" spans="1:21">
      <c r="A28" s="3">
        <v>17884321516</v>
      </c>
      <c r="B28" s="1" t="s">
        <v>410</v>
      </c>
      <c r="C28" s="1" t="s">
        <v>411</v>
      </c>
      <c r="D28" s="1" t="s">
        <v>412</v>
      </c>
      <c r="E28" s="1" t="s">
        <v>413</v>
      </c>
      <c r="F28" s="1" t="s">
        <v>235</v>
      </c>
      <c r="G28" s="1" t="s">
        <v>239</v>
      </c>
      <c r="H28" s="1" t="s">
        <v>240</v>
      </c>
      <c r="I28" s="1" t="s">
        <v>414</v>
      </c>
      <c r="J28" s="1" t="s">
        <v>30</v>
      </c>
      <c r="K28" s="1" t="s">
        <v>415</v>
      </c>
      <c r="L28" s="1" t="s">
        <v>415</v>
      </c>
      <c r="M28" s="1" t="s">
        <v>243</v>
      </c>
      <c r="N28" s="1" t="s">
        <v>243</v>
      </c>
      <c r="O28" s="1" t="s">
        <v>244</v>
      </c>
      <c r="P28" s="1" t="s">
        <v>245</v>
      </c>
      <c r="Q28" s="1" t="s">
        <v>246</v>
      </c>
      <c r="R28" s="1" t="s">
        <v>416</v>
      </c>
      <c r="S28" s="1" t="s">
        <v>248</v>
      </c>
      <c r="T28" s="1" t="s">
        <v>249</v>
      </c>
      <c r="U28" s="1" t="s">
        <v>250</v>
      </c>
    </row>
    <row r="29" s="1" customFormat="1" spans="1:21">
      <c r="A29" s="3">
        <v>17895801263</v>
      </c>
      <c r="B29" s="1" t="s">
        <v>417</v>
      </c>
      <c r="C29" s="1" t="s">
        <v>418</v>
      </c>
      <c r="D29" s="1" t="s">
        <v>419</v>
      </c>
      <c r="E29" s="1" t="s">
        <v>420</v>
      </c>
      <c r="F29" s="1" t="s">
        <v>235</v>
      </c>
      <c r="G29" s="1" t="s">
        <v>239</v>
      </c>
      <c r="H29" s="1" t="s">
        <v>240</v>
      </c>
      <c r="I29" s="1" t="s">
        <v>421</v>
      </c>
      <c r="J29" s="1" t="s">
        <v>30</v>
      </c>
      <c r="K29" s="1" t="s">
        <v>422</v>
      </c>
      <c r="L29" s="1" t="s">
        <v>244</v>
      </c>
      <c r="M29" s="1" t="s">
        <v>423</v>
      </c>
      <c r="N29" s="1" t="s">
        <v>424</v>
      </c>
      <c r="O29" s="1" t="s">
        <v>244</v>
      </c>
      <c r="P29" s="1" t="s">
        <v>245</v>
      </c>
      <c r="Q29" s="1" t="s">
        <v>246</v>
      </c>
      <c r="R29" s="1" t="s">
        <v>425</v>
      </c>
      <c r="S29" s="1" t="s">
        <v>248</v>
      </c>
      <c r="T29" s="1" t="s">
        <v>249</v>
      </c>
      <c r="U29" s="1" t="s">
        <v>250</v>
      </c>
    </row>
    <row r="30" s="1" customFormat="1" spans="1:21">
      <c r="A30" s="3">
        <v>17885376096</v>
      </c>
      <c r="B30" s="1" t="s">
        <v>410</v>
      </c>
      <c r="C30" s="1" t="s">
        <v>426</v>
      </c>
      <c r="D30" s="1" t="s">
        <v>427</v>
      </c>
      <c r="E30" s="1" t="s">
        <v>428</v>
      </c>
      <c r="F30" s="1" t="s">
        <v>235</v>
      </c>
      <c r="G30" s="1" t="s">
        <v>239</v>
      </c>
      <c r="H30" s="1" t="s">
        <v>240</v>
      </c>
      <c r="I30" s="1" t="s">
        <v>429</v>
      </c>
      <c r="J30" s="1" t="s">
        <v>30</v>
      </c>
      <c r="K30" s="1" t="s">
        <v>430</v>
      </c>
      <c r="L30" s="1" t="s">
        <v>430</v>
      </c>
      <c r="M30" s="1" t="s">
        <v>243</v>
      </c>
      <c r="N30" s="1" t="s">
        <v>243</v>
      </c>
      <c r="O30" s="1" t="s">
        <v>244</v>
      </c>
      <c r="P30" s="1" t="s">
        <v>245</v>
      </c>
      <c r="Q30" s="1" t="s">
        <v>246</v>
      </c>
      <c r="R30" s="1" t="s">
        <v>431</v>
      </c>
      <c r="S30" s="1" t="s">
        <v>248</v>
      </c>
      <c r="T30" s="1" t="s">
        <v>249</v>
      </c>
      <c r="U30" s="1" t="s">
        <v>250</v>
      </c>
    </row>
    <row r="31" s="1" customFormat="1" spans="1:21">
      <c r="A31" s="3">
        <v>17883660544</v>
      </c>
      <c r="B31" s="1" t="s">
        <v>432</v>
      </c>
      <c r="C31" s="1" t="s">
        <v>433</v>
      </c>
      <c r="D31" s="1" t="s">
        <v>427</v>
      </c>
      <c r="E31" s="1" t="s">
        <v>434</v>
      </c>
      <c r="F31" s="1" t="s">
        <v>235</v>
      </c>
      <c r="G31" s="1" t="s">
        <v>239</v>
      </c>
      <c r="H31" s="1" t="s">
        <v>240</v>
      </c>
      <c r="I31" s="1" t="s">
        <v>435</v>
      </c>
      <c r="J31" s="1" t="s">
        <v>30</v>
      </c>
      <c r="K31" s="1" t="s">
        <v>430</v>
      </c>
      <c r="L31" s="1" t="s">
        <v>430</v>
      </c>
      <c r="M31" s="1" t="s">
        <v>243</v>
      </c>
      <c r="N31" s="1" t="s">
        <v>243</v>
      </c>
      <c r="O31" s="1" t="s">
        <v>244</v>
      </c>
      <c r="P31" s="1" t="s">
        <v>245</v>
      </c>
      <c r="Q31" s="1" t="s">
        <v>246</v>
      </c>
      <c r="R31" s="1" t="s">
        <v>436</v>
      </c>
      <c r="S31" s="1" t="s">
        <v>248</v>
      </c>
      <c r="T31" s="1" t="s">
        <v>249</v>
      </c>
      <c r="U31" s="1" t="s">
        <v>250</v>
      </c>
    </row>
    <row r="32" s="1" customFormat="1" spans="1:21">
      <c r="A32" s="3">
        <v>17185457265</v>
      </c>
      <c r="B32" s="1" t="s">
        <v>437</v>
      </c>
      <c r="C32" s="1" t="s">
        <v>438</v>
      </c>
      <c r="D32" s="1" t="s">
        <v>439</v>
      </c>
      <c r="E32" s="1" t="s">
        <v>440</v>
      </c>
      <c r="F32" s="1" t="s">
        <v>235</v>
      </c>
      <c r="G32" s="1" t="s">
        <v>239</v>
      </c>
      <c r="H32" s="1" t="s">
        <v>240</v>
      </c>
      <c r="I32" s="1" t="s">
        <v>441</v>
      </c>
      <c r="J32" s="1" t="s">
        <v>30</v>
      </c>
      <c r="K32" s="1" t="s">
        <v>442</v>
      </c>
      <c r="L32" s="1" t="s">
        <v>443</v>
      </c>
      <c r="M32" s="1" t="s">
        <v>444</v>
      </c>
      <c r="N32" s="1" t="s">
        <v>445</v>
      </c>
      <c r="O32" s="1" t="s">
        <v>244</v>
      </c>
      <c r="P32" s="1" t="s">
        <v>245</v>
      </c>
      <c r="Q32" s="1" t="s">
        <v>246</v>
      </c>
      <c r="R32" s="1" t="s">
        <v>446</v>
      </c>
      <c r="S32" s="1" t="s">
        <v>248</v>
      </c>
      <c r="T32" s="1" t="s">
        <v>249</v>
      </c>
      <c r="U32" s="1" t="s">
        <v>250</v>
      </c>
    </row>
    <row r="33" s="1" customFormat="1" spans="1:21">
      <c r="A33" s="3">
        <v>17829795218</v>
      </c>
      <c r="B33" s="1" t="s">
        <v>447</v>
      </c>
      <c r="C33" s="1" t="s">
        <v>448</v>
      </c>
      <c r="D33" s="1" t="s">
        <v>449</v>
      </c>
      <c r="E33" s="1" t="s">
        <v>450</v>
      </c>
      <c r="F33" s="1" t="s">
        <v>263</v>
      </c>
      <c r="G33" s="1" t="s">
        <v>239</v>
      </c>
      <c r="H33" s="1" t="s">
        <v>240</v>
      </c>
      <c r="I33" s="1" t="s">
        <v>451</v>
      </c>
      <c r="J33" s="1" t="s">
        <v>30</v>
      </c>
      <c r="K33" s="1" t="s">
        <v>452</v>
      </c>
      <c r="L33" s="1" t="s">
        <v>452</v>
      </c>
      <c r="M33" s="1" t="s">
        <v>243</v>
      </c>
      <c r="N33" s="1" t="s">
        <v>243</v>
      </c>
      <c r="O33" s="1" t="s">
        <v>244</v>
      </c>
      <c r="P33" s="1" t="s">
        <v>245</v>
      </c>
      <c r="Q33" s="1" t="s">
        <v>246</v>
      </c>
      <c r="R33" s="1" t="s">
        <v>453</v>
      </c>
      <c r="S33" s="1" t="s">
        <v>248</v>
      </c>
      <c r="T33" s="1" t="s">
        <v>249</v>
      </c>
      <c r="U33" s="1" t="s">
        <v>250</v>
      </c>
    </row>
    <row r="34" s="1" customFormat="1" spans="1:21">
      <c r="A34" s="3">
        <v>17889693330</v>
      </c>
      <c r="B34" s="1" t="s">
        <v>454</v>
      </c>
      <c r="C34" s="1" t="s">
        <v>455</v>
      </c>
      <c r="D34" s="1" t="s">
        <v>456</v>
      </c>
      <c r="E34" s="1" t="s">
        <v>457</v>
      </c>
      <c r="F34" s="1" t="s">
        <v>235</v>
      </c>
      <c r="G34" s="1" t="s">
        <v>239</v>
      </c>
      <c r="H34" s="1" t="s">
        <v>240</v>
      </c>
      <c r="I34" s="1" t="s">
        <v>458</v>
      </c>
      <c r="J34" s="1" t="s">
        <v>30</v>
      </c>
      <c r="K34" s="1" t="s">
        <v>459</v>
      </c>
      <c r="L34" s="1" t="s">
        <v>459</v>
      </c>
      <c r="M34" s="1" t="s">
        <v>243</v>
      </c>
      <c r="N34" s="1" t="s">
        <v>243</v>
      </c>
      <c r="O34" s="1" t="s">
        <v>244</v>
      </c>
      <c r="P34" s="1" t="s">
        <v>245</v>
      </c>
      <c r="Q34" s="1" t="s">
        <v>246</v>
      </c>
      <c r="R34" s="1" t="s">
        <v>460</v>
      </c>
      <c r="S34" s="1" t="s">
        <v>248</v>
      </c>
      <c r="T34" s="1" t="s">
        <v>249</v>
      </c>
      <c r="U34" s="1" t="s">
        <v>250</v>
      </c>
    </row>
    <row r="35" s="1" customFormat="1" spans="1:21">
      <c r="A35" s="3">
        <v>17889724111</v>
      </c>
      <c r="B35" s="1" t="s">
        <v>454</v>
      </c>
      <c r="C35" s="1" t="s">
        <v>461</v>
      </c>
      <c r="D35" s="1" t="s">
        <v>462</v>
      </c>
      <c r="E35" s="1" t="s">
        <v>463</v>
      </c>
      <c r="F35" s="1" t="s">
        <v>336</v>
      </c>
      <c r="G35" s="1" t="s">
        <v>239</v>
      </c>
      <c r="H35" s="1" t="s">
        <v>240</v>
      </c>
      <c r="I35" s="1" t="s">
        <v>464</v>
      </c>
      <c r="J35" s="1" t="s">
        <v>30</v>
      </c>
      <c r="K35" s="1" t="s">
        <v>465</v>
      </c>
      <c r="L35" s="1" t="s">
        <v>465</v>
      </c>
      <c r="M35" s="1" t="s">
        <v>243</v>
      </c>
      <c r="N35" s="1" t="s">
        <v>243</v>
      </c>
      <c r="O35" s="1" t="s">
        <v>244</v>
      </c>
      <c r="P35" s="1" t="s">
        <v>245</v>
      </c>
      <c r="Q35" s="1" t="s">
        <v>246</v>
      </c>
      <c r="R35" s="1" t="s">
        <v>466</v>
      </c>
      <c r="S35" s="1" t="s">
        <v>248</v>
      </c>
      <c r="T35" s="1" t="s">
        <v>249</v>
      </c>
      <c r="U35" s="1" t="s">
        <v>250</v>
      </c>
    </row>
    <row r="36" s="1" customFormat="1" spans="1:21">
      <c r="A36" s="3">
        <v>17659271224</v>
      </c>
      <c r="B36" s="1" t="s">
        <v>467</v>
      </c>
      <c r="C36" s="1" t="s">
        <v>468</v>
      </c>
      <c r="D36" s="1" t="s">
        <v>469</v>
      </c>
      <c r="E36" s="1" t="s">
        <v>470</v>
      </c>
      <c r="F36" s="1" t="s">
        <v>235</v>
      </c>
      <c r="G36" s="1" t="s">
        <v>239</v>
      </c>
      <c r="H36" s="1" t="s">
        <v>240</v>
      </c>
      <c r="I36" s="1" t="s">
        <v>471</v>
      </c>
      <c r="J36" s="1" t="s">
        <v>30</v>
      </c>
      <c r="K36" s="1" t="s">
        <v>472</v>
      </c>
      <c r="L36" s="1" t="s">
        <v>472</v>
      </c>
      <c r="M36" s="1" t="s">
        <v>243</v>
      </c>
      <c r="N36" s="1" t="s">
        <v>243</v>
      </c>
      <c r="O36" s="1" t="s">
        <v>244</v>
      </c>
      <c r="P36" s="1" t="s">
        <v>245</v>
      </c>
      <c r="Q36" s="1" t="s">
        <v>246</v>
      </c>
      <c r="R36" s="1" t="s">
        <v>473</v>
      </c>
      <c r="S36" s="1" t="s">
        <v>248</v>
      </c>
      <c r="T36" s="1" t="s">
        <v>249</v>
      </c>
      <c r="U36" s="1" t="s">
        <v>250</v>
      </c>
    </row>
    <row r="37" s="1" customFormat="1" spans="1:21">
      <c r="A37" s="3">
        <v>17858663279</v>
      </c>
      <c r="B37" s="1" t="s">
        <v>474</v>
      </c>
      <c r="C37" s="1" t="s">
        <v>475</v>
      </c>
      <c r="D37" s="1" t="s">
        <v>476</v>
      </c>
      <c r="E37" s="1" t="s">
        <v>477</v>
      </c>
      <c r="F37" s="1" t="s">
        <v>263</v>
      </c>
      <c r="G37" s="1" t="s">
        <v>239</v>
      </c>
      <c r="H37" s="1" t="s">
        <v>240</v>
      </c>
      <c r="I37" s="1" t="s">
        <v>478</v>
      </c>
      <c r="J37" s="1" t="s">
        <v>30</v>
      </c>
      <c r="K37" s="1" t="s">
        <v>330</v>
      </c>
      <c r="L37" s="1" t="s">
        <v>330</v>
      </c>
      <c r="M37" s="1" t="s">
        <v>243</v>
      </c>
      <c r="N37" s="1" t="s">
        <v>243</v>
      </c>
      <c r="O37" s="1" t="s">
        <v>244</v>
      </c>
      <c r="P37" s="1" t="s">
        <v>245</v>
      </c>
      <c r="Q37" s="1" t="s">
        <v>246</v>
      </c>
      <c r="R37" s="1" t="s">
        <v>479</v>
      </c>
      <c r="S37" s="1" t="s">
        <v>248</v>
      </c>
      <c r="T37" s="1" t="s">
        <v>249</v>
      </c>
      <c r="U37" s="1" t="s">
        <v>250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2022-05-25T01:49:08Z</dcterms:created>
  <dcterms:modified xsi:type="dcterms:W3CDTF">2022-05-25T01:59:52Z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0944A8744CC64DB0ABDB102472AFC6A0</vt:lpwstr>
  </property>
  <property fmtid="{D5CDD505-2E9C-101B-9397-08002B2CF9AE}" pid="3" name="KSOProductBuildVer">
    <vt:lpwstr>2052-11.1.0.11744</vt:lpwstr>
  </property>
</Properties>
</file>