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对账!$1:$53</definedName>
  </definedNames>
  <calcPr calcId="144525"/>
</workbook>
</file>

<file path=xl/sharedStrings.xml><?xml version="1.0" encoding="utf-8"?>
<sst xmlns="http://schemas.openxmlformats.org/spreadsheetml/2006/main" count="1612" uniqueCount="535">
  <si>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</si>
  <si>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</si>
  <si>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</si>
  <si>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</si>
  <si>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</si>
  <si>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</si>
  <si>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</si>
  <si>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</si>
  <si>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</si>
  <si>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</si>
  <si>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</si>
  <si>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</si>
  <si>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</si>
  <si>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</si>
  <si>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</si>
  <si>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</si>
  <si>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</si>
  <si>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</si>
  <si>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</si>
  <si>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</si>
  <si>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</si>
  <si>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</si>
  <si>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</si>
  <si>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</si>
  <si>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</si>
  <si>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17914366452	</t>
  </si>
  <si>
    <t>Ctrip</t>
  </si>
  <si>
    <t>正常</t>
  </si>
  <si>
    <t>[邦劳]阿罗纳海滩赫纳度假村(Henann Resort Alona Beach)(5243777)</t>
  </si>
  <si>
    <t>豪华房&lt;特别促销&gt;&lt;双人入住&gt;&lt;双早&gt;</t>
  </si>
  <si>
    <t>CNY</t>
  </si>
  <si>
    <t>Kim/Youni</t>
  </si>
  <si>
    <t>CA2019220526CNY</t>
  </si>
  <si>
    <t>未提现</t>
  </si>
  <si>
    <t>携程开票</t>
  </si>
  <si>
    <t xml:space="preserve">2545369	</t>
  </si>
  <si>
    <t>HBM201-4429</t>
  </si>
  <si>
    <t xml:space="preserve">HBLMNL001-1921	</t>
  </si>
  <si>
    <t xml:space="preserve">17915411158	</t>
  </si>
  <si>
    <t>[丹戎士拔]吉隆坡黄金棕榈度假村(Avani Sepang Goldcoast Resort Kuala Lumpur)(5409783)</t>
  </si>
  <si>
    <t>高级房(至少连住2晚及以上)&lt;双人入住&gt;&lt;双早&gt;</t>
  </si>
  <si>
    <t>wan sulaiman/wan muhammad hairie</t>
  </si>
  <si>
    <t xml:space="preserve">2546125	</t>
  </si>
  <si>
    <t xml:space="preserve">662973	</t>
  </si>
  <si>
    <t xml:space="preserve">17915628142	</t>
  </si>
  <si>
    <t>[新加坡]新加坡泛太平洋酒店 (Staycation Approved)(Pan Pacific Singapore (Staycation Approved))(1611370)</t>
  </si>
  <si>
    <t>豪华阳台房&lt;全日特价&gt;&lt;双人入住&gt;&lt;无早&gt;</t>
  </si>
  <si>
    <t>ZHANG/YING,XIN/YILI</t>
  </si>
  <si>
    <t xml:space="preserve">	</t>
  </si>
  <si>
    <t xml:space="preserve">17918946741	</t>
  </si>
  <si>
    <t>[科伦]两季科伦湾畔酒店(Two Seasons Coron Bayside Hotel)(48309115)</t>
  </si>
  <si>
    <t>高级两张大床房&lt;今日特价 &gt;&lt;三人入住&gt;&lt;早餐&gt;</t>
  </si>
  <si>
    <t>Ann Yap/Sheree,Ann Yap/Sheree,Ann Yap/Sheree,Ann Yap/Sheree,Ann Yap/Sheree</t>
  </si>
  <si>
    <t>取消</t>
  </si>
  <si>
    <t xml:space="preserve">17926331273	</t>
  </si>
  <si>
    <t>高级房&lt;双人入住&gt;&lt;双早&gt;</t>
  </si>
  <si>
    <t>mui kee/yong</t>
  </si>
  <si>
    <t xml:space="preserve">2548587	</t>
  </si>
  <si>
    <t xml:space="preserve">663344	</t>
  </si>
  <si>
    <t xml:space="preserve">17927757567	</t>
  </si>
  <si>
    <t>[巴都丁宜]槟城硬石酒店(Hard Rock Hotel Penang)(4649444)</t>
  </si>
  <si>
    <t>海景豪华房&lt;双人入住&gt;&lt;不适用中东客人&gt;&lt;双早&gt;</t>
  </si>
  <si>
    <t>Zharief/mohd</t>
  </si>
  <si>
    <t xml:space="preserve">2549467	</t>
  </si>
  <si>
    <t xml:space="preserve">15626778	</t>
  </si>
  <si>
    <t xml:space="preserve">17931290171	</t>
  </si>
  <si>
    <t>[碧瑶]海约翰坎普庄园酒店(The Manor at Camp John Hay)(28356473)</t>
  </si>
  <si>
    <t>林景高级房&lt;特价大促销&gt;&lt;双人入住&gt;&lt;无早&gt;</t>
  </si>
  <si>
    <t>Picciotto/Stephen,Reyes/Samantha</t>
  </si>
  <si>
    <t xml:space="preserve">2550072	</t>
  </si>
  <si>
    <t xml:space="preserve">141196	</t>
  </si>
  <si>
    <t xml:space="preserve">17931313472	</t>
  </si>
  <si>
    <t>[迪沙鲁]安纳塔拉迪沙鲁海岸度假别墅(Anantara Desaru Coast Resort &amp; Villas)(58221042)</t>
  </si>
  <si>
    <t>转角至尊房&lt;双人入住&gt;&lt;马来西亚客人专享&gt;&lt;双早&gt;</t>
  </si>
  <si>
    <t>Mahamad Mohta/Moustaffa Kamahl</t>
  </si>
  <si>
    <t xml:space="preserve">2550081	</t>
  </si>
  <si>
    <t xml:space="preserve">1505650	</t>
  </si>
  <si>
    <t xml:space="preserve">17935232082	</t>
  </si>
  <si>
    <t>[宿务]宿雾海湾酒店- 国会大厦(Bayfront Hotel Cebu - Capitol Site)(82189082)</t>
  </si>
  <si>
    <t>经典房&lt;双人入住&gt;&lt;双早&gt;</t>
  </si>
  <si>
    <t>Paul Timoteo/Allan,Paul Timoteo/Allan,Paul Timoteo/Allan,Paul Timoteo/Allan</t>
  </si>
  <si>
    <t xml:space="preserve">2551369	</t>
  </si>
  <si>
    <t xml:space="preserve">17941488914	</t>
  </si>
  <si>
    <t>[普吉岛]普吉岛迈考美丽亚酒店(SHA Extra Plus)(Melia Phuket Mai Khao(SHA Extra Plus))(92000607)</t>
  </si>
  <si>
    <t>一卧室别墅（带私人泳池）&lt;大床&gt;&lt;今日特价 &gt;&lt;双人入住&gt;&lt;双早&gt;</t>
  </si>
  <si>
    <t>WANG/LEIQIAN,WU/HENG</t>
  </si>
  <si>
    <t xml:space="preserve">2553085	</t>
  </si>
  <si>
    <t xml:space="preserve">22924	</t>
  </si>
  <si>
    <t xml:space="preserve">17944182255	</t>
  </si>
  <si>
    <t>[普吉岛]普吉岛悦榕庄(SHA Extra Plus)(Banyan Tree Phuket (SHA Extra Plus))(3707426)</t>
  </si>
  <si>
    <t>悦榕泳池别墅&lt;双人入住&gt;&lt;特价&gt;&lt;双早&gt;</t>
  </si>
  <si>
    <t>HONGYAN/DENG,HONGYAN/DENG</t>
  </si>
  <si>
    <t xml:space="preserve">2553401	</t>
  </si>
  <si>
    <t xml:space="preserve">19641987	</t>
  </si>
  <si>
    <t xml:space="preserve">17945316121	</t>
  </si>
  <si>
    <t>[芭堤雅]芭堤雅格兰德中心点酒店 (SHA Extra plus)(Grande Centre Point Pattaya (SHA Extra plus))(23791733)</t>
  </si>
  <si>
    <t>海景高级房&lt;大床&gt;&lt;今日特价 &gt;&lt;双人入住&gt;&lt;不适用泰国客人&gt;&lt;双早&gt;</t>
  </si>
  <si>
    <t>Tom/wang,dejun/lin,mike/chen</t>
  </si>
  <si>
    <t xml:space="preserve">2553754	</t>
  </si>
  <si>
    <t xml:space="preserve">117752	</t>
  </si>
  <si>
    <t xml:space="preserve">17948677188	</t>
  </si>
  <si>
    <t>[曼谷]曼谷湄南河四季酒店 (SHA Plus+)(Four Seasons Hotel Bangkok at Chao Phraya River (SHA Plus+))(57171815)</t>
  </si>
  <si>
    <t>一室家庭套房(至少连住2晚及以上)&lt;双人入住&gt;&lt;双早&gt;</t>
  </si>
  <si>
    <t>CHANG/HANGHUONG</t>
  </si>
  <si>
    <t xml:space="preserve">17948845295	</t>
  </si>
  <si>
    <t>[帕拉尼亚克]马尼拉新濠天地凯悦酒店(Hyatt Regency Manila City of Dreams)(5917305)</t>
  </si>
  <si>
    <t>凯悦双床房&lt;双人入住&gt;&lt;双早&gt;</t>
  </si>
  <si>
    <t>Leow/Lee Boon,Yin/Ling Fong</t>
  </si>
  <si>
    <t xml:space="preserve">2554360	</t>
  </si>
  <si>
    <t xml:space="preserve">17948862704	</t>
  </si>
  <si>
    <t>凯悦客房&lt;特价大促销&gt;&lt;双人入住&gt;&lt;无早&gt;</t>
  </si>
  <si>
    <t>Ong /Chuan Yeh Gerald</t>
  </si>
  <si>
    <t xml:space="preserve">2554362	</t>
  </si>
  <si>
    <t xml:space="preserve">17957144606	</t>
  </si>
  <si>
    <t>[芙蓉]芙蓉皇家朱兰酒店(Royale Chulan Seremban)(91100866)</t>
  </si>
  <si>
    <t>豪华房&lt;双人入住&gt;&lt;无早&gt;</t>
  </si>
  <si>
    <t>SHARIF/AZHAR</t>
  </si>
  <si>
    <t xml:space="preserve">2556378	</t>
  </si>
  <si>
    <t xml:space="preserve">1238242	</t>
  </si>
  <si>
    <t>退单</t>
  </si>
  <si>
    <t xml:space="preserve">17960534364	</t>
  </si>
  <si>
    <t>[曼谷]曼谷辛德霍恩凯宾斯基(Sindhorn Kempinski Bangkok)(92930805)</t>
  </si>
  <si>
    <t>至尊豪华特大床房&lt;今日特价 &gt;&lt;双人入住&gt;&lt;仅适用亚洲客人&gt;&lt;双早&gt;</t>
  </si>
  <si>
    <t>ZHOU/HUASHENG</t>
  </si>
  <si>
    <t xml:space="preserve">2556812	</t>
  </si>
  <si>
    <t xml:space="preserve">96465	</t>
  </si>
  <si>
    <t xml:space="preserve">17960750253	</t>
  </si>
  <si>
    <t>[甲米]甲米奥南辉光酒店(SHA Extra Plus)(Glow Ao Nang Krabi(SHA Extra Plus))(28670424)</t>
  </si>
  <si>
    <t>高级特大床房(至少连住2晚及以上)&lt;今日特价 &gt;&lt;双人入住&gt;&lt;无早&gt;</t>
  </si>
  <si>
    <t>Ololade/Alexsandra,Ololade/Alexsandra</t>
  </si>
  <si>
    <t xml:space="preserve">17964807367	</t>
  </si>
  <si>
    <t>Altin/Hilmi,Altin/Hilmi</t>
  </si>
  <si>
    <t xml:space="preserve">2557680	</t>
  </si>
  <si>
    <t xml:space="preserve">19642485	</t>
  </si>
  <si>
    <t xml:space="preserve">17964862949	</t>
  </si>
  <si>
    <t>[曼谷]艺术酒店 (SHA Plus+)(Arte Hotel (SHA Plus+))(12802273)</t>
  </si>
  <si>
    <t>豪华特大床房&lt;全日特价&gt;&lt;双人入住&gt;&lt;双早&gt;</t>
  </si>
  <si>
    <t>DETHWONGYA/PISUT,DETHWONGYA/PISUT</t>
  </si>
  <si>
    <t xml:space="preserve">2557704	</t>
  </si>
  <si>
    <t xml:space="preserve">12883	</t>
  </si>
  <si>
    <t xml:space="preserve">17965194657	</t>
  </si>
  <si>
    <t>[普吉岛]蓝猴红树林酒店(SHA Extra Plus)(The Mangrove by Blu Monkey(SHA Extra Plus))(92788296)</t>
  </si>
  <si>
    <t>豪华公寓楼(无浴缸)(至少连住2晚及以上)&lt;双人入住&gt;&lt;双早&gt;</t>
  </si>
  <si>
    <t>CHARUPENG/RATTAPHOL,CHARUPENG/RATTAPHOL,CHARUPENG/RATTAPHOL</t>
  </si>
  <si>
    <t xml:space="preserve">2557807	</t>
  </si>
  <si>
    <t xml:space="preserve">acknowledge	</t>
  </si>
  <si>
    <t xml:space="preserve">17967838852	</t>
  </si>
  <si>
    <t>[碧瑶]约翰干草营地森林旅馆(The Forest Lodge at Camp John Hay)(90371036)</t>
  </si>
  <si>
    <t>家庭房&lt;特惠&gt;&lt;双人入住&gt;&lt;无早&gt;</t>
  </si>
  <si>
    <t>Claire Cabugon Llanes/Emmalie,Claire Cabugon Llanes/Emmalie</t>
  </si>
  <si>
    <t xml:space="preserve">2558165	</t>
  </si>
  <si>
    <t xml:space="preserve">17967838863	</t>
  </si>
  <si>
    <t>[巴加克]卡萨斯菲律宾阿酷扎酒店(Las Casas Filipinas de Acuzar)(88783338)</t>
  </si>
  <si>
    <t>豪华房&lt;特价大促销&gt;&lt;三人入住&gt;&lt;早餐&gt;</t>
  </si>
  <si>
    <t>Totaan/Winnie</t>
  </si>
  <si>
    <t xml:space="preserve">2558166	</t>
  </si>
  <si>
    <t xml:space="preserve">17968122687	</t>
  </si>
  <si>
    <t>[曼谷]曼谷新浩中央酒店，IHG 酒店  (SHA Extra Plus)(Sindhorn Midtown Hotel Bangkok, an IHG Hotel (SHA Extra Plus))(88933689)</t>
  </si>
  <si>
    <t>尊贵房(至少连住2晚及以上)&lt;特惠专享&gt;&lt;双人入住&gt;&lt;无早&gt;</t>
  </si>
  <si>
    <t>SUANGTHO/SIRIYAKORN</t>
  </si>
  <si>
    <t xml:space="preserve">2558300	</t>
  </si>
  <si>
    <t xml:space="preserve">472904	</t>
  </si>
  <si>
    <t xml:space="preserve">17968428161	</t>
  </si>
  <si>
    <t>[普吉岛]Travelodge 普吉城镇酒店(Travelodge Phuket Town)(83852850)</t>
  </si>
  <si>
    <t>标准房(至少连住2晚及以上)&lt;双人入住&gt;&lt;无早&gt;</t>
  </si>
  <si>
    <t>sukyang/Bunyang,sukyang/Bunyang</t>
  </si>
  <si>
    <t xml:space="preserve">2558470	</t>
  </si>
  <si>
    <t xml:space="preserve">1632	</t>
  </si>
  <si>
    <t xml:space="preserve">17968896854	</t>
  </si>
  <si>
    <t>尊贵房&lt;特价大促销&gt;&lt;三人入住&gt;&lt;早餐&gt;</t>
  </si>
  <si>
    <t>Campugan/Beejay</t>
  </si>
  <si>
    <t xml:space="preserve">2558630	</t>
  </si>
  <si>
    <t xml:space="preserve">HBL014-0004189	</t>
  </si>
  <si>
    <t xml:space="preserve">17972393852	</t>
  </si>
  <si>
    <t>至尊豪华双床房&lt;今日特价 &gt;&lt;双人入住&gt;&lt;仅适用亚洲客人&gt;&lt;双早&gt;</t>
  </si>
  <si>
    <t>HWAN/SHINSHWE,HWAN/SHINPHONE,LI/SHAUKKYIN</t>
  </si>
  <si>
    <t xml:space="preserve">2559318	</t>
  </si>
  <si>
    <t xml:space="preserve">96742	</t>
  </si>
  <si>
    <t xml:space="preserve">17973204700	</t>
  </si>
  <si>
    <t>[曼谷]曼谷天空风景酒店 (SHA Plus+)(SKYVIEW Hotel Bangkok (SHA Plus+))(6035613)</t>
  </si>
  <si>
    <t>至尊尊贵双床房&lt;双人入住&gt;&lt;双早&gt;</t>
  </si>
  <si>
    <t>tsalis/annisa siti</t>
  </si>
  <si>
    <t xml:space="preserve">2559612	</t>
  </si>
  <si>
    <t xml:space="preserve">177536	</t>
  </si>
  <si>
    <t xml:space="preserve">17973324304	</t>
  </si>
  <si>
    <t>[芭堤雅]芭堤雅都喜天丽酒店 (SHA Extra Plus)(Dusit Thani Pattaya (SHA Extra Plus))(3360627)</t>
  </si>
  <si>
    <t>豪华特大床房&lt;双人入住&gt;&lt;双早&gt;</t>
  </si>
  <si>
    <t>Krestinin/Konstantin</t>
  </si>
  <si>
    <t xml:space="preserve">2559700	</t>
  </si>
  <si>
    <t xml:space="preserve">12176014	</t>
  </si>
  <si>
    <t xml:space="preserve">17973418950	</t>
  </si>
  <si>
    <t>[曼谷]曼谷索菲特特色酒店(SO/ Bangkok)(1549427)</t>
  </si>
  <si>
    <t>温馨特大床房&lt;今日特价 &gt;&lt;双人入住&gt;&lt;双早&gt;</t>
  </si>
  <si>
    <t>LEE/HYUNGCHUL</t>
  </si>
  <si>
    <t xml:space="preserve">2559818	</t>
  </si>
  <si>
    <t xml:space="preserve">851894	</t>
  </si>
  <si>
    <t xml:space="preserve">17973468259	</t>
  </si>
  <si>
    <t>[河内]河内泛太平洋酒店(Pan Pacific Hanoi)(2650605)</t>
  </si>
  <si>
    <t>豪华房&lt;双人入住&gt;&lt;双早&gt;</t>
  </si>
  <si>
    <t>YANG/YUNCAI</t>
  </si>
  <si>
    <t xml:space="preserve">2559860	</t>
  </si>
  <si>
    <t xml:space="preserve">17975732850	</t>
  </si>
  <si>
    <t>标准房&lt;双人入住&gt;&lt;双早&gt;</t>
  </si>
  <si>
    <t>Qinliang/Song</t>
  </si>
  <si>
    <t xml:space="preserve">2560033	</t>
  </si>
  <si>
    <t xml:space="preserve">1643	</t>
  </si>
  <si>
    <t xml:space="preserve">17976063450	</t>
  </si>
  <si>
    <t>[曼谷]曼谷素坤逸55号通罗中心点大酒店 (SHA Plus+)(Grande Centre Point Sukhumvit 55 Bangkok (SHA Plus+))(8173962)</t>
  </si>
  <si>
    <t>行政套房&lt;双人入住&gt;&lt;无早&gt;</t>
  </si>
  <si>
    <t>FENG/TINGTING</t>
  </si>
  <si>
    <t xml:space="preserve">2560106	</t>
  </si>
  <si>
    <t xml:space="preserve">219325	</t>
  </si>
  <si>
    <t xml:space="preserve">17976259485	</t>
  </si>
  <si>
    <t>[乔治市]槟城双威乔治市酒店 (槟城对抗新冠肺炎认证)(Sunway Hotel Georgetown Penang (PenangFightCovid-19 Certified))(28528357)</t>
  </si>
  <si>
    <t>Aina Syamila binti Othman/Nur,Aina Syamila binti Othman/Nur</t>
  </si>
  <si>
    <t xml:space="preserve">2560177	</t>
  </si>
  <si>
    <t xml:space="preserve">3785276	</t>
  </si>
  <si>
    <t xml:space="preserve">17976297766	</t>
  </si>
  <si>
    <t>[曼谷]曼谷萨默塞特苏安普卢公园酒店(Somerset Park Suanplu Bangkok)(5072974)</t>
  </si>
  <si>
    <t>两卧豪华公寓房&lt;特价大促销&gt;&lt;四人入住&gt;&lt;早餐&gt;</t>
  </si>
  <si>
    <t>li/wemjing</t>
  </si>
  <si>
    <t xml:space="preserve">2560191	</t>
  </si>
  <si>
    <t xml:space="preserve">6464409	</t>
  </si>
  <si>
    <t xml:space="preserve">17976347515	</t>
  </si>
  <si>
    <t>[新山]希思尔新山酒店(Thistle Johor Bahru)(5624049)</t>
  </si>
  <si>
    <t>海景豪华特大床房&lt;双人入住&gt;&lt;双早&gt;</t>
  </si>
  <si>
    <t>Abu Samah/Nor Atikah</t>
  </si>
  <si>
    <t xml:space="preserve">2560207	</t>
  </si>
  <si>
    <t xml:space="preserve">4163618	</t>
  </si>
  <si>
    <t xml:space="preserve">17976385015	</t>
  </si>
  <si>
    <t>[曼谷]金玉素万那普酒店(Golden Jade Suvarnabhumi)(28680143)</t>
  </si>
  <si>
    <t>高级房&lt;双人入住&gt;&lt;无早&gt;</t>
  </si>
  <si>
    <t>WONGCHAWALITTRAKUL /pattarathida</t>
  </si>
  <si>
    <t xml:space="preserve">2560229	</t>
  </si>
  <si>
    <t xml:space="preserve">Acknowledged	</t>
  </si>
  <si>
    <t xml:space="preserve">17976388419	</t>
  </si>
  <si>
    <t>海景公寓套房&lt;今日特价 &gt;&lt;双人入住&gt;&lt;不适用中东客人&gt;&lt;双早&gt;</t>
  </si>
  <si>
    <t>anuar/hafiz</t>
  </si>
  <si>
    <t xml:space="preserve">2560240	</t>
  </si>
  <si>
    <t xml:space="preserve">17976428188	</t>
  </si>
  <si>
    <t>SONSUPHAP/PANATDA</t>
  </si>
  <si>
    <t xml:space="preserve">2560254	</t>
  </si>
  <si>
    <t xml:space="preserve">17976487353	</t>
  </si>
  <si>
    <t>[曼谷]盛泰澜曼谷拉普崂中央广场酒店 (SHA Plus+)(Centara Grand at Central Plaza Ladprao Bangkok (SHA Plus+))(4955368)</t>
  </si>
  <si>
    <t>豪华房&lt;大床&gt;&lt;今日特价 &gt;&lt;双人入住&gt;&lt;适用于除泰国的亚洲客人&gt;&lt;双早&gt;</t>
  </si>
  <si>
    <t>LIU/Ke</t>
  </si>
  <si>
    <t xml:space="preserve">2560278	</t>
  </si>
  <si>
    <t xml:space="preserve">184012998	</t>
  </si>
  <si>
    <t xml:space="preserve">17976556831	</t>
  </si>
  <si>
    <t>至尊尊贵房&lt;今日特价 &gt;&lt;双人入住&gt;&lt;双早&gt;</t>
  </si>
  <si>
    <t>cheng/wai lun,cheng/wai lun</t>
  </si>
  <si>
    <t xml:space="preserve">2560307	</t>
  </si>
  <si>
    <t xml:space="preserve">177588	</t>
  </si>
  <si>
    <t xml:space="preserve">17976616604	</t>
  </si>
  <si>
    <t>XU/LIBIN</t>
  </si>
  <si>
    <t xml:space="preserve">2560334	</t>
  </si>
  <si>
    <t xml:space="preserve">17976912443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</si>
  <si>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</si>
  <si>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</si>
  <si>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Zhiliang/Chen</t>
  </si>
  <si>
    <t xml:space="preserve">2560456	</t>
  </si>
  <si>
    <t xml:space="preserve">184044383	</t>
  </si>
  <si>
    <t xml:space="preserve">17875662023	</t>
  </si>
  <si>
    <t>调整</t>
  </si>
  <si>
    <t>[曼谷]曼谷 JW 万豪酒店 (SHA Plus+)(JW Marriott Hotel Bangkok (SHA Plus+))(3031185)</t>
  </si>
  <si>
    <t>豪华特大床房&lt;双人入住&gt;&lt;无早&gt;&lt;普通会员&gt;</t>
  </si>
  <si>
    <t>Alnajjar/Ahmed</t>
  </si>
  <si>
    <t xml:space="preserve">2532093	</t>
  </si>
  <si>
    <t>，</t>
  </si>
  <si>
    <t>A220526094634481</t>
  </si>
  <si>
    <t>A220526094822481</t>
  </si>
  <si>
    <t>CNY / HKD 当前参考汇率: 1.171233183</t>
  </si>
  <si>
    <t>总计： 51589.1 CNY/
60422.87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</si>
  <si>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</si>
  <si>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</si>
  <si>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</si>
  <si>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</si>
  <si>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</si>
  <si>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</si>
  <si>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</si>
  <si>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</si>
  <si>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</si>
  <si>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</si>
  <si>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</si>
  <si>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</si>
  <si>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</si>
  <si>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</si>
  <si>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</si>
  <si>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</si>
  <si>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</si>
  <si>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</si>
  <si>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2022-05-22</t>
  </si>
  <si>
    <t>2560307</t>
  </si>
  <si>
    <t>曼谷天空风景酒店 (SHA Plus+)</t>
  </si>
  <si>
    <t>cheng wai lun,cheng wai lun</t>
  </si>
  <si>
    <t>2022-05-23</t>
  </si>
  <si>
    <t>退房日周结</t>
  </si>
  <si>
    <t>552.00</t>
  </si>
  <si>
    <t>RMB</t>
  </si>
  <si>
    <t>0</t>
  </si>
  <si>
    <t>0.00</t>
  </si>
  <si>
    <t>携程国际直连(DD)</t>
  </si>
  <si>
    <t>01.011174</t>
  </si>
  <si>
    <t>2022-05-22 16:47:19</t>
  </si>
  <si>
    <t>否</t>
  </si>
  <si>
    <t>汇智国际旅游发展有限公司</t>
  </si>
  <si>
    <t>直采</t>
  </si>
  <si>
    <t>2560456</t>
  </si>
  <si>
    <t>曼谷盛泰澜中央世界商业中心酒店  (SHA Plus+)</t>
  </si>
  <si>
    <t>Zhiliang Chen</t>
  </si>
  <si>
    <t>820.00</t>
  </si>
  <si>
    <t>2022-05-22 18:59:22</t>
  </si>
  <si>
    <t>2560254</t>
  </si>
  <si>
    <t>曼谷金玉素旺纳普酒店</t>
  </si>
  <si>
    <t>SONSUPHAP PANATDA</t>
  </si>
  <si>
    <t>128.00</t>
  </si>
  <si>
    <t>2022-05-22 16:41:10</t>
  </si>
  <si>
    <t>2560278</t>
  </si>
  <si>
    <t>盛泰澜拉普崂中央广场酒店</t>
  </si>
  <si>
    <t>LIU Ke</t>
  </si>
  <si>
    <t>477.00</t>
  </si>
  <si>
    <t>2022-05-22 16:15:27</t>
  </si>
  <si>
    <t>2560229</t>
  </si>
  <si>
    <t>WONGCHAWALITTRAKUL pattarathida</t>
  </si>
  <si>
    <t>2022-05-22 15:49:45</t>
  </si>
  <si>
    <t>2560177</t>
  </si>
  <si>
    <t>槟城双威乔治市酒店</t>
  </si>
  <si>
    <t>Aina Syamila binti Othman Nur,Aina Syamila binti Othman Nur</t>
  </si>
  <si>
    <t>350.00</t>
  </si>
  <si>
    <t>2022-05-22 15:17:30</t>
  </si>
  <si>
    <t>2560033</t>
  </si>
  <si>
    <t>Travelodge Phuket Town</t>
  </si>
  <si>
    <t>Qinliang Song</t>
  </si>
  <si>
    <t>189.00</t>
  </si>
  <si>
    <t>2022-05-22 12:45:01</t>
  </si>
  <si>
    <t>2560191</t>
  </si>
  <si>
    <t>萨默塞特苏安普卢公园酒店</t>
  </si>
  <si>
    <t>li wemjing</t>
  </si>
  <si>
    <t>778.00</t>
  </si>
  <si>
    <t>2022-05-22 15:05:28</t>
  </si>
  <si>
    <t>2560207</t>
  </si>
  <si>
    <t>希思尔新山酒店</t>
  </si>
  <si>
    <t>Abu Samah Nor Atikah</t>
  </si>
  <si>
    <t>303.00</t>
  </si>
  <si>
    <t>2022-05-22 15:47:07</t>
  </si>
  <si>
    <t>2559860</t>
  </si>
  <si>
    <t>河内泛太平洋酒店</t>
  </si>
  <si>
    <t>YANG YUNCAI</t>
  </si>
  <si>
    <t>632.00</t>
  </si>
  <si>
    <t>2022-05-22 09:46:57</t>
  </si>
  <si>
    <t>2559612</t>
  </si>
  <si>
    <t>tsalis annisa siti</t>
  </si>
  <si>
    <t>2022-05-22 10:59:46</t>
  </si>
  <si>
    <t>2559818</t>
  </si>
  <si>
    <t>曼谷索菲特特色酒店</t>
  </si>
  <si>
    <t>LEE HYUNGCHUL</t>
  </si>
  <si>
    <t>728.00</t>
  </si>
  <si>
    <t>2022-05-22 10:09:38</t>
  </si>
  <si>
    <t>2560106</t>
  </si>
  <si>
    <t>曼谷素坤逸中心55超豪华酒店</t>
  </si>
  <si>
    <t>FENG TINGTING</t>
  </si>
  <si>
    <t>730.00</t>
  </si>
  <si>
    <t>2022-05-22 13:56:08</t>
  </si>
  <si>
    <t>2022-05-21</t>
  </si>
  <si>
    <t>2558470</t>
  </si>
  <si>
    <t>sukyang Bunyang,sukyang Bunyang</t>
  </si>
  <si>
    <t>264.00</t>
  </si>
  <si>
    <t>2022-05-21 10:26:50</t>
  </si>
  <si>
    <t>2559318</t>
  </si>
  <si>
    <t>曼谷辛德霍恩凯宾斯基</t>
  </si>
  <si>
    <t>HWAN SHINSHWE,HWAN SHINPHONE,LI SHAUKKYIN</t>
  </si>
  <si>
    <t>4396.00</t>
  </si>
  <si>
    <t>2022-05-22 10:58:49</t>
  </si>
  <si>
    <t>2558630</t>
  </si>
  <si>
    <t>阿罗纳海滩赫纳度假村</t>
  </si>
  <si>
    <t>Campugan Beejay</t>
  </si>
  <si>
    <t>1300.00</t>
  </si>
  <si>
    <t>2022-05-22 14:09:09</t>
  </si>
  <si>
    <t>2559700</t>
  </si>
  <si>
    <t>芭堤雅都喜天丽酒店</t>
  </si>
  <si>
    <t>Krestinin Konstantin</t>
  </si>
  <si>
    <t>488.00</t>
  </si>
  <si>
    <t>2022-05-22 10:17:57</t>
  </si>
  <si>
    <t>2022-05-20</t>
  </si>
  <si>
    <t>2557807</t>
  </si>
  <si>
    <t>蓝猴红树林酒店(SHA Plus+)</t>
  </si>
  <si>
    <t>CHARUPENG RATTAPHOL,CHARUPENG RATTAPHOL,CHARUPENG RATTAPHOL</t>
  </si>
  <si>
    <t>1680.00</t>
  </si>
  <si>
    <t>2022-05-21 11:12:50</t>
  </si>
  <si>
    <t>2022-05-19</t>
  </si>
  <si>
    <t>2556812</t>
  </si>
  <si>
    <t>ZHOU HUASHENG</t>
  </si>
  <si>
    <t>5696.00</t>
  </si>
  <si>
    <t>2022-05-20 09:57:25</t>
  </si>
  <si>
    <t>2558300</t>
  </si>
  <si>
    <t>曼谷新浩中央酒店，IHG 酒店  (SHA Extra Plus)</t>
  </si>
  <si>
    <t>SUANGTHO SIRIYAKORN</t>
  </si>
  <si>
    <t>1080.00</t>
  </si>
  <si>
    <t>2022-05-21 09:53:02</t>
  </si>
  <si>
    <t>2556378</t>
  </si>
  <si>
    <t>芙蓉皇家朱兰酒店</t>
  </si>
  <si>
    <t>SHARIF AZHAR</t>
  </si>
  <si>
    <t>685.00</t>
  </si>
  <si>
    <t>2022-05-19 15:29:42</t>
  </si>
  <si>
    <t>2022-05-17</t>
  </si>
  <si>
    <t>2554362</t>
  </si>
  <si>
    <t>马尼拉梦之城凯悦酒店</t>
  </si>
  <si>
    <t>Ong Chuan Yeh Gerald</t>
  </si>
  <si>
    <t>3405.00</t>
  </si>
  <si>
    <t>2022-05-18 17:56:30</t>
  </si>
  <si>
    <t>2557704</t>
  </si>
  <si>
    <t>曼谷阿特酒店</t>
  </si>
  <si>
    <t>DETHWONGYA PISUT,DETHWONGYA PISUT</t>
  </si>
  <si>
    <t>376.00</t>
  </si>
  <si>
    <t>2022-05-20 19:10:30</t>
  </si>
  <si>
    <t>2557680</t>
  </si>
  <si>
    <t>普吉岛悦榕庄(SHA Plus+)</t>
  </si>
  <si>
    <t>Altin Hilmi,Altin Hilmi</t>
  </si>
  <si>
    <t>3307.00</t>
  </si>
  <si>
    <t>2022-05-20 19:30:43</t>
  </si>
  <si>
    <t>2554360</t>
  </si>
  <si>
    <t>Leow Lee Boon,Yin Ling Fong</t>
  </si>
  <si>
    <t>3828.00</t>
  </si>
  <si>
    <t>2022-05-18 18:28:38</t>
  </si>
  <si>
    <t>2022-05-16</t>
  </si>
  <si>
    <t>2553401</t>
  </si>
  <si>
    <t>HONGYAN DENG,HONGYAN DENG</t>
  </si>
  <si>
    <t>3360.00</t>
  </si>
  <si>
    <t>2022-05-17 14:07:20</t>
  </si>
  <si>
    <t>2022-04-14</t>
  </si>
  <si>
    <t>2511411</t>
  </si>
  <si>
    <t>曼谷文华中心点大酒店 (SHA Plus+)</t>
  </si>
  <si>
    <t>Suteerawattananonda marisa,Suteerawattananonda marisa</t>
  </si>
  <si>
    <t>436.00</t>
  </si>
  <si>
    <t>2022-04-27 17:48:39</t>
  </si>
  <si>
    <t>2022-05-13</t>
  </si>
  <si>
    <t>2548587</t>
  </si>
  <si>
    <t>雪邦黄金海岸安凡尼度假酒店</t>
  </si>
  <si>
    <t>mui kee yong</t>
  </si>
  <si>
    <t>785.00</t>
  </si>
  <si>
    <t>2022-05-13 11:37:19</t>
  </si>
  <si>
    <t>2022-05-10</t>
  </si>
  <si>
    <t>2545369</t>
  </si>
  <si>
    <t>Kim Youni</t>
  </si>
  <si>
    <t>2300.00</t>
  </si>
  <si>
    <t>2022-05-10 16:32:51</t>
  </si>
  <si>
    <t>2022-04-23</t>
  </si>
  <si>
    <t>2521988</t>
  </si>
  <si>
    <t>Ng Shi Wei</t>
  </si>
  <si>
    <t>2130.00</t>
  </si>
  <si>
    <t>2022-04-24 18:42:39</t>
  </si>
  <si>
    <t>2521707</t>
  </si>
  <si>
    <t>ONG JASLIN SIN YEE</t>
  </si>
  <si>
    <t>2022-05-18</t>
  </si>
  <si>
    <t>4770.00</t>
  </si>
  <si>
    <t>2022-04-23 16:47:41</t>
  </si>
  <si>
    <t>2022-05-07</t>
  </si>
  <si>
    <t>2540731</t>
  </si>
  <si>
    <t>贝尔福度假酒店</t>
  </si>
  <si>
    <t>Louise Dela Cruz Dan,Louise Dela Cruz Dan</t>
  </si>
  <si>
    <t>1432.00</t>
  </si>
  <si>
    <t>2022-05-07 16:27:12</t>
  </si>
  <si>
    <t>2550072</t>
  </si>
  <si>
    <t>海约翰坎普庄园酒店</t>
  </si>
  <si>
    <t>Picciotto Stephen,Reyes Samantha</t>
  </si>
  <si>
    <t>1600.00</t>
  </si>
  <si>
    <t>2022-05-14 14:37:44</t>
  </si>
  <si>
    <t>2546125</t>
  </si>
  <si>
    <t>wan sulaiman wan muhammad hairie</t>
  </si>
  <si>
    <t>1655.00</t>
  </si>
  <si>
    <t>2022-05-11 10:28:25</t>
  </si>
  <si>
    <t>2022-05-11</t>
  </si>
  <si>
    <t>2546377</t>
  </si>
  <si>
    <t>新加坡泛太平洋酒店</t>
  </si>
  <si>
    <t>3366.00</t>
  </si>
  <si>
    <t>2022-05-11 20:00:17</t>
  </si>
  <si>
    <t>2022-04-18</t>
  </si>
  <si>
    <t>2516257</t>
  </si>
  <si>
    <t>Joe Roma Michael</t>
  </si>
  <si>
    <t>1535.00</t>
  </si>
  <si>
    <t>2022-04-18 16:04:01</t>
  </si>
  <si>
    <t>2510216</t>
  </si>
  <si>
    <t>约翰海老军营森林小屋</t>
  </si>
  <si>
    <t>Villadolid Geraldine,Villadolid Geraldine,Villadolid Geraldine</t>
  </si>
  <si>
    <t>2861.00</t>
  </si>
  <si>
    <t>2022-05-07 21:29:02</t>
  </si>
  <si>
    <t>2549467</t>
  </si>
  <si>
    <t>槟城硬石酒店</t>
  </si>
  <si>
    <t>Zharief mohd</t>
  </si>
  <si>
    <t>308.00</t>
  </si>
  <si>
    <t>-422</t>
  </si>
  <si>
    <t>2022-05-13 16:50:15</t>
  </si>
  <si>
    <t>是</t>
  </si>
  <si>
    <t>2553754</t>
  </si>
  <si>
    <t>芭堤雅格兰德中心点酒店</t>
  </si>
  <si>
    <t>Tom wang,dejun lin,mike chen</t>
  </si>
  <si>
    <t>5787.00</t>
  </si>
  <si>
    <t>1736.10</t>
  </si>
  <si>
    <t>-4050</t>
  </si>
  <si>
    <t>2022-05-17 13:14:45</t>
  </si>
  <si>
    <t>2022-05-08</t>
  </si>
  <si>
    <t>2542552</t>
  </si>
  <si>
    <t>安纳塔拉迪沙鲁海岸度假别墅</t>
  </si>
  <si>
    <t>Kan Kah Boon</t>
  </si>
  <si>
    <t>1780.00</t>
  </si>
  <si>
    <t>2022-05-08 18:11:05</t>
  </si>
  <si>
    <t>2550081</t>
  </si>
  <si>
    <t>Mahamad Mohta Moustaffa Kamahl</t>
  </si>
  <si>
    <t>1550.00</t>
  </si>
  <si>
    <t>2022-05-14 09:59:08</t>
  </si>
  <si>
    <t>2544989</t>
  </si>
  <si>
    <t>中央公园礁石度假村</t>
  </si>
  <si>
    <t>Esmero Butch,Esmero Butch</t>
  </si>
  <si>
    <t>1660.00</t>
  </si>
  <si>
    <t>2022-05-10 13:48:07</t>
  </si>
  <si>
    <t>2553085</t>
  </si>
  <si>
    <t>普吉岛迈考美丽亚酒店(SHA Extra Plus)</t>
  </si>
  <si>
    <t>WANG LEIQIAN,WU HENG</t>
  </si>
  <si>
    <t>993.00</t>
  </si>
  <si>
    <t>2022-05-16 13:46:26</t>
  </si>
  <si>
    <t>2516674</t>
  </si>
  <si>
    <t>吉隆坡柏威年酒店 · 悦榕庄管理</t>
  </si>
  <si>
    <t>Koh Julia,Koh Julia</t>
  </si>
  <si>
    <t>1183.00</t>
  </si>
  <si>
    <t>2022-04-19 10:15:39</t>
  </si>
  <si>
    <t>2022-05-06</t>
  </si>
  <si>
    <t>2539376</t>
  </si>
  <si>
    <t>曼谷素坤逸卡尔顿酒店 (SHA Plus+)</t>
  </si>
  <si>
    <t>hwang ingung</t>
  </si>
  <si>
    <t>2176.00</t>
  </si>
  <si>
    <t>2022-05-11 11:54:04</t>
  </si>
  <si>
    <t>2539284</t>
  </si>
  <si>
    <t>槟城海滩汉普敦酒店</t>
  </si>
  <si>
    <t>Tai Terrance</t>
  </si>
  <si>
    <t>2022-05-06 15:48:23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</si>
</sst>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9" fillId="16" borderId="2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44702</v>
      </c>
      <c r="G2" s="6">
        <v>44704</v>
      </c>
      <c r="H2" s="4">
        <v>1</v>
      </c>
      <c r="I2" s="4">
        <v>2</v>
      </c>
      <c r="J2" s="4">
        <v>2</v>
      </c>
      <c r="K2" s="4" t="s">
        <v>30</v>
      </c>
      <c r="L2" s="4">
        <v>2300</v>
      </c>
      <c r="M2" s="4">
        <v>2300</v>
      </c>
      <c r="N2" s="4" t="s">
        <v>31</v>
      </c>
      <c r="O2" s="4" t="s">
        <v>32</v>
      </c>
      <c r="P2" s="4" t="s">
        <v>33</v>
      </c>
      <c r="Q2" s="4">
        <v>0</v>
      </c>
      <c r="R2" s="7">
        <v>44691</v>
      </c>
      <c r="S2" s="6">
        <v>44707</v>
      </c>
      <c r="T2" s="4" t="s">
        <v>34</v>
      </c>
      <c r="U2" s="4">
        <v>2300</v>
      </c>
      <c r="V2" s="4">
        <v>0</v>
      </c>
      <c r="W2" s="4">
        <v>0</v>
      </c>
      <c r="X2" s="4" t="s">
        <v>35</v>
      </c>
      <c r="Y2" s="4" t="s">
        <v>36</v>
      </c>
      <c r="Z2" s="4" t="s">
        <v>37</v>
      </c>
    </row>
    <row r="3" s="4" customFormat="1" spans="1:25">
      <c r="A3" s="4" t="s">
        <v>38</v>
      </c>
      <c r="B3" s="4" t="s">
        <v>26</v>
      </c>
      <c r="C3" s="4" t="s">
        <v>27</v>
      </c>
      <c r="D3" s="4" t="s">
        <v>39</v>
      </c>
      <c r="E3" s="4" t="s">
        <v>40</v>
      </c>
      <c r="F3" s="6">
        <v>44702</v>
      </c>
      <c r="G3" s="6">
        <v>44704</v>
      </c>
      <c r="H3" s="4">
        <v>1</v>
      </c>
      <c r="I3" s="4">
        <v>2</v>
      </c>
      <c r="J3" s="4">
        <v>2</v>
      </c>
      <c r="K3" s="4" t="s">
        <v>30</v>
      </c>
      <c r="L3" s="4">
        <v>1655</v>
      </c>
      <c r="M3" s="4">
        <v>1655</v>
      </c>
      <c r="N3" s="4" t="s">
        <v>41</v>
      </c>
      <c r="O3" s="4" t="s">
        <v>32</v>
      </c>
      <c r="P3" s="4" t="s">
        <v>33</v>
      </c>
      <c r="Q3" s="4">
        <v>0</v>
      </c>
      <c r="R3" s="7">
        <v>44691</v>
      </c>
      <c r="S3" s="6">
        <v>44707</v>
      </c>
      <c r="T3" s="4" t="s">
        <v>34</v>
      </c>
      <c r="U3" s="4">
        <v>1655</v>
      </c>
      <c r="V3" s="4">
        <v>0</v>
      </c>
      <c r="W3" s="4">
        <v>0</v>
      </c>
      <c r="X3" s="4" t="s">
        <v>42</v>
      </c>
      <c r="Y3" s="4" t="s">
        <v>43</v>
      </c>
    </row>
    <row r="4" s="4" customFormat="1" spans="1:25">
      <c r="A4" s="4" t="s">
        <v>44</v>
      </c>
      <c r="B4" s="4" t="s">
        <v>26</v>
      </c>
      <c r="C4" s="4" t="s">
        <v>27</v>
      </c>
      <c r="D4" s="4" t="s">
        <v>45</v>
      </c>
      <c r="E4" s="4" t="s">
        <v>46</v>
      </c>
      <c r="F4" s="6">
        <v>44702</v>
      </c>
      <c r="G4" s="6">
        <v>44704</v>
      </c>
      <c r="H4" s="4">
        <v>1</v>
      </c>
      <c r="I4" s="4">
        <v>2</v>
      </c>
      <c r="J4" s="4">
        <v>2</v>
      </c>
      <c r="K4" s="4" t="s">
        <v>30</v>
      </c>
      <c r="L4" s="4">
        <v>3366</v>
      </c>
      <c r="M4" s="4">
        <v>3366</v>
      </c>
      <c r="N4" s="4" t="s">
        <v>47</v>
      </c>
      <c r="O4" s="4" t="s">
        <v>32</v>
      </c>
      <c r="P4" s="4" t="s">
        <v>33</v>
      </c>
      <c r="Q4" s="4">
        <v>0</v>
      </c>
      <c r="R4" s="7">
        <v>44692</v>
      </c>
      <c r="S4" s="6">
        <v>44707</v>
      </c>
      <c r="T4" s="4" t="s">
        <v>34</v>
      </c>
      <c r="U4" s="4">
        <v>3366</v>
      </c>
      <c r="V4" s="4">
        <v>0</v>
      </c>
      <c r="W4" s="4">
        <v>0</v>
      </c>
      <c r="X4" s="4" t="s">
        <v>48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44701</v>
      </c>
      <c r="G5" s="6">
        <v>44704</v>
      </c>
      <c r="H5" s="4">
        <v>2</v>
      </c>
      <c r="I5" s="4">
        <v>3</v>
      </c>
      <c r="J5" s="4">
        <v>6</v>
      </c>
      <c r="K5" s="4" t="s">
        <v>30</v>
      </c>
      <c r="L5" s="4">
        <v>7992</v>
      </c>
      <c r="M5" s="4">
        <v>7992</v>
      </c>
      <c r="N5" s="4" t="s">
        <v>52</v>
      </c>
      <c r="O5" s="4" t="s">
        <v>32</v>
      </c>
      <c r="P5" s="4" t="s">
        <v>33</v>
      </c>
      <c r="Q5" s="4">
        <v>0</v>
      </c>
      <c r="R5" s="7">
        <v>44692</v>
      </c>
      <c r="S5" s="6">
        <v>44707</v>
      </c>
      <c r="T5" s="4" t="s">
        <v>34</v>
      </c>
      <c r="U5" s="4">
        <v>7992</v>
      </c>
      <c r="V5" s="4">
        <v>0</v>
      </c>
      <c r="W5" s="4">
        <v>0</v>
      </c>
      <c r="X5" s="4" t="s">
        <v>48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53</v>
      </c>
      <c r="D6" s="4" t="s">
        <v>50</v>
      </c>
      <c r="E6" s="4" t="s">
        <v>51</v>
      </c>
      <c r="F6" s="6">
        <v>44701</v>
      </c>
      <c r="G6" s="6">
        <v>44704</v>
      </c>
      <c r="H6" s="4">
        <v>2</v>
      </c>
      <c r="I6" s="4">
        <v>3</v>
      </c>
      <c r="J6" s="4">
        <v>6</v>
      </c>
      <c r="K6" s="4" t="s">
        <v>30</v>
      </c>
      <c r="L6" s="4">
        <v>-7992</v>
      </c>
      <c r="M6" s="4">
        <v>-7992</v>
      </c>
      <c r="N6" s="4" t="s">
        <v>52</v>
      </c>
      <c r="O6" s="4" t="s">
        <v>32</v>
      </c>
      <c r="P6" s="4" t="s">
        <v>33</v>
      </c>
      <c r="Q6" s="4">
        <v>0</v>
      </c>
      <c r="R6" s="7">
        <v>44692</v>
      </c>
      <c r="S6" s="6">
        <v>44707</v>
      </c>
      <c r="T6" s="4" t="s">
        <v>34</v>
      </c>
      <c r="U6" s="4">
        <v>-7992</v>
      </c>
      <c r="V6" s="4">
        <v>0</v>
      </c>
      <c r="W6" s="4">
        <v>0</v>
      </c>
      <c r="X6" s="4" t="s">
        <v>48</v>
      </c>
      <c r="Y6" s="4" t="s">
        <v>48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39</v>
      </c>
      <c r="E7" s="4" t="s">
        <v>55</v>
      </c>
      <c r="F7" s="6">
        <v>44703</v>
      </c>
      <c r="G7" s="6">
        <v>44704</v>
      </c>
      <c r="H7" s="4">
        <v>1</v>
      </c>
      <c r="I7" s="4">
        <v>1</v>
      </c>
      <c r="J7" s="4">
        <v>1</v>
      </c>
      <c r="K7" s="4" t="s">
        <v>30</v>
      </c>
      <c r="L7" s="4">
        <v>785</v>
      </c>
      <c r="M7" s="4">
        <v>785</v>
      </c>
      <c r="N7" s="4" t="s">
        <v>56</v>
      </c>
      <c r="O7" s="4" t="s">
        <v>32</v>
      </c>
      <c r="P7" s="4" t="s">
        <v>33</v>
      </c>
      <c r="Q7" s="4">
        <v>0</v>
      </c>
      <c r="R7" s="7">
        <v>44694</v>
      </c>
      <c r="S7" s="6">
        <v>44707</v>
      </c>
      <c r="T7" s="4" t="s">
        <v>34</v>
      </c>
      <c r="U7" s="4">
        <v>785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44703</v>
      </c>
      <c r="G8" s="6">
        <v>44704</v>
      </c>
      <c r="H8" s="4">
        <v>1</v>
      </c>
      <c r="I8" s="4">
        <v>1</v>
      </c>
      <c r="J8" s="4">
        <v>1</v>
      </c>
      <c r="K8" s="4" t="s">
        <v>30</v>
      </c>
      <c r="L8" s="4">
        <v>730</v>
      </c>
      <c r="M8" s="4">
        <v>730</v>
      </c>
      <c r="N8" s="4" t="s">
        <v>62</v>
      </c>
      <c r="O8" s="4" t="s">
        <v>32</v>
      </c>
      <c r="P8" s="4" t="s">
        <v>33</v>
      </c>
      <c r="Q8" s="4">
        <v>0</v>
      </c>
      <c r="R8" s="7">
        <v>44694</v>
      </c>
      <c r="S8" s="6">
        <v>44707</v>
      </c>
      <c r="T8" s="4" t="s">
        <v>34</v>
      </c>
      <c r="U8" s="4">
        <v>730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44702</v>
      </c>
      <c r="G9" s="6">
        <v>44704</v>
      </c>
      <c r="H9" s="4">
        <v>1</v>
      </c>
      <c r="I9" s="4">
        <v>2</v>
      </c>
      <c r="J9" s="4">
        <v>2</v>
      </c>
      <c r="K9" s="4" t="s">
        <v>30</v>
      </c>
      <c r="L9" s="4">
        <v>1600</v>
      </c>
      <c r="M9" s="4">
        <v>1600</v>
      </c>
      <c r="N9" s="4" t="s">
        <v>68</v>
      </c>
      <c r="O9" s="4" t="s">
        <v>32</v>
      </c>
      <c r="P9" s="4" t="s">
        <v>33</v>
      </c>
      <c r="Q9" s="4">
        <v>0</v>
      </c>
      <c r="R9" s="7">
        <v>44694</v>
      </c>
      <c r="S9" s="6">
        <v>44707</v>
      </c>
      <c r="T9" s="4" t="s">
        <v>34</v>
      </c>
      <c r="U9" s="4">
        <v>1600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44703</v>
      </c>
      <c r="G10" s="6">
        <v>44704</v>
      </c>
      <c r="H10" s="4">
        <v>1</v>
      </c>
      <c r="I10" s="4">
        <v>1</v>
      </c>
      <c r="J10" s="4">
        <v>1</v>
      </c>
      <c r="K10" s="4" t="s">
        <v>30</v>
      </c>
      <c r="L10" s="4">
        <v>1550</v>
      </c>
      <c r="M10" s="4">
        <v>1550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44694</v>
      </c>
      <c r="S10" s="6">
        <v>44707</v>
      </c>
      <c r="T10" s="4" t="s">
        <v>34</v>
      </c>
      <c r="U10" s="4">
        <v>1550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44703</v>
      </c>
      <c r="G11" s="6">
        <v>44704</v>
      </c>
      <c r="H11" s="4">
        <v>2</v>
      </c>
      <c r="I11" s="4">
        <v>1</v>
      </c>
      <c r="J11" s="4">
        <v>2</v>
      </c>
      <c r="K11" s="4" t="s">
        <v>30</v>
      </c>
      <c r="L11" s="4">
        <v>536</v>
      </c>
      <c r="M11" s="4">
        <v>536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44695</v>
      </c>
      <c r="S11" s="6">
        <v>44707</v>
      </c>
      <c r="T11" s="4" t="s">
        <v>34</v>
      </c>
      <c r="U11" s="4">
        <v>536</v>
      </c>
      <c r="V11" s="4">
        <v>0</v>
      </c>
      <c r="W11" s="4">
        <v>0</v>
      </c>
      <c r="X11" s="4" t="s">
        <v>81</v>
      </c>
      <c r="Y11" s="4" t="s">
        <v>48</v>
      </c>
    </row>
    <row r="12" s="4" customFormat="1" spans="1:25">
      <c r="A12" s="4" t="s">
        <v>77</v>
      </c>
      <c r="B12" s="4" t="s">
        <v>26</v>
      </c>
      <c r="C12" s="4" t="s">
        <v>53</v>
      </c>
      <c r="D12" s="4" t="s">
        <v>78</v>
      </c>
      <c r="E12" s="4" t="s">
        <v>79</v>
      </c>
      <c r="F12" s="6">
        <v>44703</v>
      </c>
      <c r="G12" s="6">
        <v>44704</v>
      </c>
      <c r="H12" s="4">
        <v>2</v>
      </c>
      <c r="I12" s="4">
        <v>1</v>
      </c>
      <c r="J12" s="4">
        <v>2</v>
      </c>
      <c r="K12" s="4" t="s">
        <v>30</v>
      </c>
      <c r="L12" s="4">
        <v>-536</v>
      </c>
      <c r="M12" s="4">
        <v>-536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44695</v>
      </c>
      <c r="S12" s="6">
        <v>44707</v>
      </c>
      <c r="T12" s="4" t="s">
        <v>34</v>
      </c>
      <c r="U12" s="4">
        <v>-536</v>
      </c>
      <c r="V12" s="4">
        <v>0</v>
      </c>
      <c r="W12" s="4">
        <v>0</v>
      </c>
      <c r="X12" s="4" t="s">
        <v>81</v>
      </c>
      <c r="Y12" s="4" t="s">
        <v>48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44703</v>
      </c>
      <c r="G13" s="6">
        <v>44704</v>
      </c>
      <c r="H13" s="4">
        <v>1</v>
      </c>
      <c r="I13" s="4">
        <v>1</v>
      </c>
      <c r="J13" s="4">
        <v>1</v>
      </c>
      <c r="K13" s="4" t="s">
        <v>30</v>
      </c>
      <c r="L13" s="4">
        <v>993</v>
      </c>
      <c r="M13" s="4">
        <v>993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44697</v>
      </c>
      <c r="S13" s="6">
        <v>44707</v>
      </c>
      <c r="T13" s="4" t="s">
        <v>34</v>
      </c>
      <c r="U13" s="4">
        <v>993</v>
      </c>
      <c r="V13" s="4">
        <v>0</v>
      </c>
      <c r="W13" s="4">
        <v>0</v>
      </c>
      <c r="X13" s="4" t="s">
        <v>86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44702</v>
      </c>
      <c r="G14" s="6">
        <v>44704</v>
      </c>
      <c r="H14" s="4">
        <v>1</v>
      </c>
      <c r="I14" s="4">
        <v>2</v>
      </c>
      <c r="J14" s="4">
        <v>2</v>
      </c>
      <c r="K14" s="4" t="s">
        <v>30</v>
      </c>
      <c r="L14" s="4">
        <v>3360</v>
      </c>
      <c r="M14" s="4">
        <v>3360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44697</v>
      </c>
      <c r="S14" s="6">
        <v>44707</v>
      </c>
      <c r="T14" s="4" t="s">
        <v>34</v>
      </c>
      <c r="U14" s="4">
        <v>3360</v>
      </c>
      <c r="V14" s="4">
        <v>0</v>
      </c>
      <c r="W14" s="4">
        <v>0</v>
      </c>
      <c r="X14" s="4" t="s">
        <v>92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44701</v>
      </c>
      <c r="G15" s="6">
        <v>44704</v>
      </c>
      <c r="H15" s="4">
        <v>3</v>
      </c>
      <c r="I15" s="4">
        <v>3</v>
      </c>
      <c r="J15" s="4">
        <v>9</v>
      </c>
      <c r="K15" s="4" t="s">
        <v>30</v>
      </c>
      <c r="L15" s="4">
        <v>5787</v>
      </c>
      <c r="M15" s="4">
        <v>5787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44698</v>
      </c>
      <c r="S15" s="6">
        <v>44707</v>
      </c>
      <c r="T15" s="4" t="s">
        <v>34</v>
      </c>
      <c r="U15" s="4">
        <v>5787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44699</v>
      </c>
      <c r="G16" s="6">
        <v>44704</v>
      </c>
      <c r="H16" s="4">
        <v>1</v>
      </c>
      <c r="I16" s="4">
        <v>5</v>
      </c>
      <c r="J16" s="4">
        <v>5</v>
      </c>
      <c r="K16" s="4" t="s">
        <v>30</v>
      </c>
      <c r="L16" s="4">
        <v>25250</v>
      </c>
      <c r="M16" s="4">
        <v>25250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44698</v>
      </c>
      <c r="S16" s="6">
        <v>44707</v>
      </c>
      <c r="T16" s="4" t="s">
        <v>34</v>
      </c>
      <c r="U16" s="4">
        <v>25250</v>
      </c>
      <c r="V16" s="4">
        <v>0</v>
      </c>
      <c r="W16" s="4">
        <v>0</v>
      </c>
      <c r="X16" s="4" t="s">
        <v>48</v>
      </c>
      <c r="Y16" s="4" t="s">
        <v>48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44701</v>
      </c>
      <c r="G17" s="6">
        <v>44704</v>
      </c>
      <c r="H17" s="4">
        <v>1</v>
      </c>
      <c r="I17" s="4">
        <v>3</v>
      </c>
      <c r="J17" s="4">
        <v>3</v>
      </c>
      <c r="K17" s="4" t="s">
        <v>30</v>
      </c>
      <c r="L17" s="4">
        <v>3828</v>
      </c>
      <c r="M17" s="4">
        <v>3828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44698</v>
      </c>
      <c r="S17" s="6">
        <v>44707</v>
      </c>
      <c r="T17" s="4" t="s">
        <v>34</v>
      </c>
      <c r="U17" s="4">
        <v>3828</v>
      </c>
      <c r="V17" s="4">
        <v>0</v>
      </c>
      <c r="W17" s="4">
        <v>0</v>
      </c>
      <c r="X17" s="4" t="s">
        <v>108</v>
      </c>
      <c r="Y17" s="4" t="s">
        <v>48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105</v>
      </c>
      <c r="E18" s="4" t="s">
        <v>110</v>
      </c>
      <c r="F18" s="6">
        <v>44701</v>
      </c>
      <c r="G18" s="6">
        <v>44704</v>
      </c>
      <c r="H18" s="4">
        <v>1</v>
      </c>
      <c r="I18" s="4">
        <v>3</v>
      </c>
      <c r="J18" s="4">
        <v>3</v>
      </c>
      <c r="K18" s="4" t="s">
        <v>30</v>
      </c>
      <c r="L18" s="4">
        <v>3405</v>
      </c>
      <c r="M18" s="4">
        <v>3405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44698</v>
      </c>
      <c r="S18" s="6">
        <v>44707</v>
      </c>
      <c r="T18" s="4" t="s">
        <v>34</v>
      </c>
      <c r="U18" s="4">
        <v>3405</v>
      </c>
      <c r="V18" s="4">
        <v>0</v>
      </c>
      <c r="W18" s="4">
        <v>0</v>
      </c>
      <c r="X18" s="4" t="s">
        <v>112</v>
      </c>
      <c r="Y18" s="4" t="s">
        <v>48</v>
      </c>
    </row>
    <row r="19" s="4" customFormat="1" spans="1:25">
      <c r="A19" s="4" t="s">
        <v>100</v>
      </c>
      <c r="B19" s="4" t="s">
        <v>26</v>
      </c>
      <c r="C19" s="4" t="s">
        <v>53</v>
      </c>
      <c r="D19" s="4" t="s">
        <v>101</v>
      </c>
      <c r="E19" s="4" t="s">
        <v>102</v>
      </c>
      <c r="F19" s="6">
        <v>44699</v>
      </c>
      <c r="G19" s="6">
        <v>44704</v>
      </c>
      <c r="H19" s="4">
        <v>1</v>
      </c>
      <c r="I19" s="4">
        <v>5</v>
      </c>
      <c r="J19" s="4">
        <v>5</v>
      </c>
      <c r="K19" s="4" t="s">
        <v>30</v>
      </c>
      <c r="L19" s="4">
        <v>-25250</v>
      </c>
      <c r="M19" s="4">
        <v>-25250</v>
      </c>
      <c r="N19" s="4" t="s">
        <v>103</v>
      </c>
      <c r="O19" s="4" t="s">
        <v>32</v>
      </c>
      <c r="P19" s="4" t="s">
        <v>33</v>
      </c>
      <c r="Q19" s="4">
        <v>0</v>
      </c>
      <c r="R19" s="7">
        <v>44698</v>
      </c>
      <c r="S19" s="6">
        <v>44707</v>
      </c>
      <c r="T19" s="4" t="s">
        <v>34</v>
      </c>
      <c r="U19" s="4">
        <v>-25250</v>
      </c>
      <c r="V19" s="4">
        <v>0</v>
      </c>
      <c r="W19" s="4">
        <v>0</v>
      </c>
      <c r="X19" s="4" t="s">
        <v>48</v>
      </c>
      <c r="Y19" s="4" t="s">
        <v>48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44702</v>
      </c>
      <c r="G20" s="6">
        <v>44704</v>
      </c>
      <c r="H20" s="4">
        <v>1</v>
      </c>
      <c r="I20" s="4">
        <v>2</v>
      </c>
      <c r="J20" s="4">
        <v>2</v>
      </c>
      <c r="K20" s="4" t="s">
        <v>30</v>
      </c>
      <c r="L20" s="4">
        <v>685</v>
      </c>
      <c r="M20" s="4">
        <v>685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44700</v>
      </c>
      <c r="S20" s="6">
        <v>44707</v>
      </c>
      <c r="T20" s="4" t="s">
        <v>34</v>
      </c>
      <c r="U20" s="4">
        <v>685</v>
      </c>
      <c r="V20" s="4">
        <v>0</v>
      </c>
      <c r="W20" s="4">
        <v>0</v>
      </c>
      <c r="X20" s="4" t="s">
        <v>117</v>
      </c>
      <c r="Y20" s="4" t="s">
        <v>118</v>
      </c>
    </row>
    <row r="21" s="4" customFormat="1" spans="1:25">
      <c r="A21" s="4" t="s">
        <v>94</v>
      </c>
      <c r="B21" s="4" t="s">
        <v>26</v>
      </c>
      <c r="C21" s="4" t="s">
        <v>119</v>
      </c>
      <c r="D21" s="4" t="s">
        <v>95</v>
      </c>
      <c r="E21" s="4" t="s">
        <v>96</v>
      </c>
      <c r="F21" s="6">
        <v>44701</v>
      </c>
      <c r="G21" s="6">
        <v>44704</v>
      </c>
      <c r="H21" s="4">
        <v>3</v>
      </c>
      <c r="I21" s="4">
        <v>3</v>
      </c>
      <c r="J21" s="4">
        <v>9</v>
      </c>
      <c r="K21" s="4" t="s">
        <v>30</v>
      </c>
      <c r="L21" s="4">
        <v>-4050.9</v>
      </c>
      <c r="M21" s="4">
        <v>-4050.9</v>
      </c>
      <c r="N21" s="4" t="s">
        <v>97</v>
      </c>
      <c r="O21" s="4" t="s">
        <v>32</v>
      </c>
      <c r="P21" s="4" t="s">
        <v>33</v>
      </c>
      <c r="Q21" s="4">
        <v>0</v>
      </c>
      <c r="R21" s="7">
        <v>44698</v>
      </c>
      <c r="S21" s="6">
        <v>44707</v>
      </c>
      <c r="T21" s="4" t="s">
        <v>34</v>
      </c>
      <c r="U21" s="4">
        <v>-4050.9</v>
      </c>
      <c r="V21" s="4">
        <v>0</v>
      </c>
      <c r="W21" s="4">
        <v>0</v>
      </c>
      <c r="X21" s="4" t="s">
        <v>98</v>
      </c>
      <c r="Y21" s="4" t="s">
        <v>99</v>
      </c>
    </row>
    <row r="22" s="4" customFormat="1" spans="1:25">
      <c r="A22" s="4" t="s">
        <v>120</v>
      </c>
      <c r="B22" s="4" t="s">
        <v>26</v>
      </c>
      <c r="C22" s="4" t="s">
        <v>27</v>
      </c>
      <c r="D22" s="4" t="s">
        <v>121</v>
      </c>
      <c r="E22" s="4" t="s">
        <v>122</v>
      </c>
      <c r="F22" s="6">
        <v>44701</v>
      </c>
      <c r="G22" s="6">
        <v>44704</v>
      </c>
      <c r="H22" s="4">
        <v>1</v>
      </c>
      <c r="I22" s="4">
        <v>3</v>
      </c>
      <c r="J22" s="4">
        <v>3</v>
      </c>
      <c r="K22" s="4" t="s">
        <v>30</v>
      </c>
      <c r="L22" s="4">
        <v>5696</v>
      </c>
      <c r="M22" s="4">
        <v>5696</v>
      </c>
      <c r="N22" s="4" t="s">
        <v>123</v>
      </c>
      <c r="O22" s="4" t="s">
        <v>32</v>
      </c>
      <c r="P22" s="4" t="s">
        <v>33</v>
      </c>
      <c r="Q22" s="4">
        <v>0</v>
      </c>
      <c r="R22" s="7">
        <v>44700</v>
      </c>
      <c r="S22" s="6">
        <v>44707</v>
      </c>
      <c r="T22" s="4" t="s">
        <v>34</v>
      </c>
      <c r="U22" s="4">
        <v>5696</v>
      </c>
      <c r="V22" s="4">
        <v>0</v>
      </c>
      <c r="W22" s="4">
        <v>0</v>
      </c>
      <c r="X22" s="4" t="s">
        <v>124</v>
      </c>
      <c r="Y22" s="4" t="s">
        <v>125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127</v>
      </c>
      <c r="E23" s="4" t="s">
        <v>128</v>
      </c>
      <c r="F23" s="6">
        <v>44701</v>
      </c>
      <c r="G23" s="6">
        <v>44704</v>
      </c>
      <c r="H23" s="4">
        <v>1</v>
      </c>
      <c r="I23" s="4">
        <v>3</v>
      </c>
      <c r="J23" s="4">
        <v>3</v>
      </c>
      <c r="K23" s="4" t="s">
        <v>30</v>
      </c>
      <c r="L23" s="4">
        <v>339</v>
      </c>
      <c r="M23" s="4">
        <v>339</v>
      </c>
      <c r="N23" s="4" t="s">
        <v>129</v>
      </c>
      <c r="O23" s="4" t="s">
        <v>32</v>
      </c>
      <c r="P23" s="4" t="s">
        <v>33</v>
      </c>
      <c r="Q23" s="4">
        <v>0</v>
      </c>
      <c r="R23" s="7">
        <v>44700</v>
      </c>
      <c r="S23" s="6">
        <v>44707</v>
      </c>
      <c r="T23" s="4" t="s">
        <v>34</v>
      </c>
      <c r="U23" s="4">
        <v>339</v>
      </c>
      <c r="V23" s="4">
        <v>0</v>
      </c>
      <c r="W23" s="4">
        <v>0</v>
      </c>
      <c r="X23" s="4" t="s">
        <v>48</v>
      </c>
      <c r="Y23" s="4" t="s">
        <v>48</v>
      </c>
    </row>
    <row r="24" s="4" customFormat="1" spans="1:25">
      <c r="A24" s="4" t="s">
        <v>126</v>
      </c>
      <c r="B24" s="4" t="s">
        <v>26</v>
      </c>
      <c r="C24" s="4" t="s">
        <v>53</v>
      </c>
      <c r="D24" s="4" t="s">
        <v>127</v>
      </c>
      <c r="E24" s="4" t="s">
        <v>128</v>
      </c>
      <c r="F24" s="6">
        <v>44701</v>
      </c>
      <c r="G24" s="6">
        <v>44704</v>
      </c>
      <c r="H24" s="4">
        <v>1</v>
      </c>
      <c r="I24" s="4">
        <v>3</v>
      </c>
      <c r="J24" s="4">
        <v>3</v>
      </c>
      <c r="K24" s="4" t="s">
        <v>30</v>
      </c>
      <c r="L24" s="4">
        <v>-339</v>
      </c>
      <c r="M24" s="4">
        <v>-339</v>
      </c>
      <c r="N24" s="4" t="s">
        <v>129</v>
      </c>
      <c r="O24" s="4" t="s">
        <v>32</v>
      </c>
      <c r="P24" s="4" t="s">
        <v>33</v>
      </c>
      <c r="Q24" s="4">
        <v>0</v>
      </c>
      <c r="R24" s="7">
        <v>44700</v>
      </c>
      <c r="S24" s="6">
        <v>44707</v>
      </c>
      <c r="T24" s="4" t="s">
        <v>34</v>
      </c>
      <c r="U24" s="4">
        <v>-339</v>
      </c>
      <c r="V24" s="4">
        <v>0</v>
      </c>
      <c r="W24" s="4">
        <v>0</v>
      </c>
      <c r="X24" s="4" t="s">
        <v>48</v>
      </c>
      <c r="Y24" s="4" t="s">
        <v>48</v>
      </c>
    </row>
    <row r="25" s="4" customFormat="1" spans="1:25">
      <c r="A25" s="4" t="s">
        <v>130</v>
      </c>
      <c r="B25" s="4" t="s">
        <v>26</v>
      </c>
      <c r="C25" s="4" t="s">
        <v>27</v>
      </c>
      <c r="D25" s="4" t="s">
        <v>89</v>
      </c>
      <c r="E25" s="4" t="s">
        <v>90</v>
      </c>
      <c r="F25" s="6">
        <v>44702</v>
      </c>
      <c r="G25" s="6">
        <v>44704</v>
      </c>
      <c r="H25" s="4">
        <v>1</v>
      </c>
      <c r="I25" s="4">
        <v>2</v>
      </c>
      <c r="J25" s="4">
        <v>2</v>
      </c>
      <c r="K25" s="4" t="s">
        <v>30</v>
      </c>
      <c r="L25" s="4">
        <v>3307</v>
      </c>
      <c r="M25" s="4">
        <v>3307</v>
      </c>
      <c r="N25" s="4" t="s">
        <v>131</v>
      </c>
      <c r="O25" s="4" t="s">
        <v>32</v>
      </c>
      <c r="P25" s="4" t="s">
        <v>33</v>
      </c>
      <c r="Q25" s="4">
        <v>0</v>
      </c>
      <c r="R25" s="7">
        <v>44701</v>
      </c>
      <c r="S25" s="6">
        <v>44707</v>
      </c>
      <c r="T25" s="4" t="s">
        <v>34</v>
      </c>
      <c r="U25" s="4">
        <v>3307</v>
      </c>
      <c r="V25" s="4">
        <v>0</v>
      </c>
      <c r="W25" s="4">
        <v>0</v>
      </c>
      <c r="X25" s="4" t="s">
        <v>132</v>
      </c>
      <c r="Y25" s="4" t="s">
        <v>133</v>
      </c>
    </row>
    <row r="26" s="4" customFormat="1" spans="1:25">
      <c r="A26" s="4" t="s">
        <v>134</v>
      </c>
      <c r="B26" s="4" t="s">
        <v>26</v>
      </c>
      <c r="C26" s="4" t="s">
        <v>27</v>
      </c>
      <c r="D26" s="4" t="s">
        <v>135</v>
      </c>
      <c r="E26" s="4" t="s">
        <v>136</v>
      </c>
      <c r="F26" s="6">
        <v>44703</v>
      </c>
      <c r="G26" s="6">
        <v>44704</v>
      </c>
      <c r="H26" s="4">
        <v>1</v>
      </c>
      <c r="I26" s="4">
        <v>1</v>
      </c>
      <c r="J26" s="4">
        <v>1</v>
      </c>
      <c r="K26" s="4" t="s">
        <v>30</v>
      </c>
      <c r="L26" s="4">
        <v>376</v>
      </c>
      <c r="M26" s="4">
        <v>376</v>
      </c>
      <c r="N26" s="4" t="s">
        <v>137</v>
      </c>
      <c r="O26" s="4" t="s">
        <v>32</v>
      </c>
      <c r="P26" s="4" t="s">
        <v>33</v>
      </c>
      <c r="Q26" s="4">
        <v>0</v>
      </c>
      <c r="R26" s="7">
        <v>44701</v>
      </c>
      <c r="S26" s="6">
        <v>44707</v>
      </c>
      <c r="T26" s="4" t="s">
        <v>34</v>
      </c>
      <c r="U26" s="4">
        <v>376</v>
      </c>
      <c r="V26" s="4">
        <v>0</v>
      </c>
      <c r="W26" s="4">
        <v>0</v>
      </c>
      <c r="X26" s="4" t="s">
        <v>138</v>
      </c>
      <c r="Y26" s="4" t="s">
        <v>139</v>
      </c>
    </row>
    <row r="27" s="4" customFormat="1" spans="1:25">
      <c r="A27" s="4" t="s">
        <v>140</v>
      </c>
      <c r="B27" s="4" t="s">
        <v>26</v>
      </c>
      <c r="C27" s="4" t="s">
        <v>27</v>
      </c>
      <c r="D27" s="4" t="s">
        <v>141</v>
      </c>
      <c r="E27" s="4" t="s">
        <v>142</v>
      </c>
      <c r="F27" s="6">
        <v>44702</v>
      </c>
      <c r="G27" s="6">
        <v>44704</v>
      </c>
      <c r="H27" s="4">
        <v>3</v>
      </c>
      <c r="I27" s="4">
        <v>2</v>
      </c>
      <c r="J27" s="4">
        <v>6</v>
      </c>
      <c r="K27" s="4" t="s">
        <v>30</v>
      </c>
      <c r="L27" s="4">
        <v>1680</v>
      </c>
      <c r="M27" s="4">
        <v>1680</v>
      </c>
      <c r="N27" s="4" t="s">
        <v>143</v>
      </c>
      <c r="O27" s="4" t="s">
        <v>32</v>
      </c>
      <c r="P27" s="4" t="s">
        <v>33</v>
      </c>
      <c r="Q27" s="4">
        <v>0</v>
      </c>
      <c r="R27" s="7">
        <v>44701</v>
      </c>
      <c r="S27" s="6">
        <v>44707</v>
      </c>
      <c r="T27" s="4" t="s">
        <v>34</v>
      </c>
      <c r="U27" s="4">
        <v>1680</v>
      </c>
      <c r="V27" s="4">
        <v>0</v>
      </c>
      <c r="W27" s="4">
        <v>0</v>
      </c>
      <c r="X27" s="4" t="s">
        <v>144</v>
      </c>
      <c r="Y27" s="4" t="s">
        <v>145</v>
      </c>
    </row>
    <row r="28" s="4" customFormat="1" spans="1:25">
      <c r="A28" s="4" t="s">
        <v>146</v>
      </c>
      <c r="B28" s="4" t="s">
        <v>26</v>
      </c>
      <c r="C28" s="4" t="s">
        <v>27</v>
      </c>
      <c r="D28" s="4" t="s">
        <v>147</v>
      </c>
      <c r="E28" s="4" t="s">
        <v>148</v>
      </c>
      <c r="F28" s="6">
        <v>44703</v>
      </c>
      <c r="G28" s="6">
        <v>44704</v>
      </c>
      <c r="H28" s="4">
        <v>1</v>
      </c>
      <c r="I28" s="4">
        <v>1</v>
      </c>
      <c r="J28" s="4">
        <v>1</v>
      </c>
      <c r="K28" s="4" t="s">
        <v>30</v>
      </c>
      <c r="L28" s="4">
        <v>730</v>
      </c>
      <c r="M28" s="4">
        <v>730</v>
      </c>
      <c r="N28" s="4" t="s">
        <v>149</v>
      </c>
      <c r="O28" s="4" t="s">
        <v>32</v>
      </c>
      <c r="P28" s="4" t="s">
        <v>33</v>
      </c>
      <c r="Q28" s="4">
        <v>0</v>
      </c>
      <c r="R28" s="7">
        <v>44702</v>
      </c>
      <c r="S28" s="6">
        <v>44707</v>
      </c>
      <c r="T28" s="4" t="s">
        <v>34</v>
      </c>
      <c r="U28" s="4">
        <v>730</v>
      </c>
      <c r="V28" s="4">
        <v>0</v>
      </c>
      <c r="W28" s="4">
        <v>0</v>
      </c>
      <c r="X28" s="4" t="s">
        <v>150</v>
      </c>
      <c r="Y28" s="4" t="s">
        <v>48</v>
      </c>
    </row>
    <row r="29" s="4" customFormat="1" spans="1:25">
      <c r="A29" s="4" t="s">
        <v>151</v>
      </c>
      <c r="B29" s="4" t="s">
        <v>26</v>
      </c>
      <c r="C29" s="4" t="s">
        <v>27</v>
      </c>
      <c r="D29" s="4" t="s">
        <v>152</v>
      </c>
      <c r="E29" s="4" t="s">
        <v>153</v>
      </c>
      <c r="F29" s="6">
        <v>44703</v>
      </c>
      <c r="G29" s="6">
        <v>44704</v>
      </c>
      <c r="H29" s="4">
        <v>1</v>
      </c>
      <c r="I29" s="4">
        <v>1</v>
      </c>
      <c r="J29" s="4">
        <v>1</v>
      </c>
      <c r="K29" s="4" t="s">
        <v>30</v>
      </c>
      <c r="L29" s="4">
        <v>980</v>
      </c>
      <c r="M29" s="4">
        <v>980</v>
      </c>
      <c r="N29" s="4" t="s">
        <v>154</v>
      </c>
      <c r="O29" s="4" t="s">
        <v>32</v>
      </c>
      <c r="P29" s="4" t="s">
        <v>33</v>
      </c>
      <c r="Q29" s="4">
        <v>0</v>
      </c>
      <c r="R29" s="7">
        <v>44702</v>
      </c>
      <c r="S29" s="6">
        <v>44707</v>
      </c>
      <c r="T29" s="4" t="s">
        <v>34</v>
      </c>
      <c r="U29" s="4">
        <v>980</v>
      </c>
      <c r="V29" s="4">
        <v>0</v>
      </c>
      <c r="W29" s="4">
        <v>0</v>
      </c>
      <c r="X29" s="4" t="s">
        <v>155</v>
      </c>
      <c r="Y29" s="4" t="s">
        <v>48</v>
      </c>
    </row>
    <row r="30" s="4" customFormat="1" spans="1:25">
      <c r="A30" s="4" t="s">
        <v>151</v>
      </c>
      <c r="B30" s="4" t="s">
        <v>26</v>
      </c>
      <c r="C30" s="4" t="s">
        <v>53</v>
      </c>
      <c r="D30" s="4" t="s">
        <v>152</v>
      </c>
      <c r="E30" s="4" t="s">
        <v>153</v>
      </c>
      <c r="F30" s="6">
        <v>44703</v>
      </c>
      <c r="G30" s="6">
        <v>44704</v>
      </c>
      <c r="H30" s="4">
        <v>1</v>
      </c>
      <c r="I30" s="4">
        <v>1</v>
      </c>
      <c r="J30" s="4">
        <v>1</v>
      </c>
      <c r="K30" s="4" t="s">
        <v>30</v>
      </c>
      <c r="L30" s="4">
        <v>-980</v>
      </c>
      <c r="M30" s="4">
        <v>-980</v>
      </c>
      <c r="N30" s="4" t="s">
        <v>154</v>
      </c>
      <c r="O30" s="4" t="s">
        <v>32</v>
      </c>
      <c r="P30" s="4" t="s">
        <v>33</v>
      </c>
      <c r="Q30" s="4">
        <v>0</v>
      </c>
      <c r="R30" s="7">
        <v>44702</v>
      </c>
      <c r="S30" s="6">
        <v>44707</v>
      </c>
      <c r="T30" s="4" t="s">
        <v>34</v>
      </c>
      <c r="U30" s="4">
        <v>-980</v>
      </c>
      <c r="V30" s="4">
        <v>0</v>
      </c>
      <c r="W30" s="4">
        <v>0</v>
      </c>
      <c r="X30" s="4" t="s">
        <v>155</v>
      </c>
      <c r="Y30" s="4" t="s">
        <v>48</v>
      </c>
    </row>
    <row r="31" s="4" customFormat="1" spans="1:25">
      <c r="A31" s="4" t="s">
        <v>146</v>
      </c>
      <c r="B31" s="4" t="s">
        <v>26</v>
      </c>
      <c r="C31" s="4" t="s">
        <v>53</v>
      </c>
      <c r="D31" s="4" t="s">
        <v>147</v>
      </c>
      <c r="E31" s="4" t="s">
        <v>148</v>
      </c>
      <c r="F31" s="6">
        <v>44703</v>
      </c>
      <c r="G31" s="6">
        <v>44704</v>
      </c>
      <c r="H31" s="4">
        <v>1</v>
      </c>
      <c r="I31" s="4">
        <v>1</v>
      </c>
      <c r="J31" s="4">
        <v>1</v>
      </c>
      <c r="K31" s="4" t="s">
        <v>30</v>
      </c>
      <c r="L31" s="4">
        <v>-730</v>
      </c>
      <c r="M31" s="4">
        <v>-730</v>
      </c>
      <c r="N31" s="4" t="s">
        <v>149</v>
      </c>
      <c r="O31" s="4" t="s">
        <v>32</v>
      </c>
      <c r="P31" s="4" t="s">
        <v>33</v>
      </c>
      <c r="Q31" s="4">
        <v>0</v>
      </c>
      <c r="R31" s="7">
        <v>44702</v>
      </c>
      <c r="S31" s="6">
        <v>44707</v>
      </c>
      <c r="T31" s="4" t="s">
        <v>34</v>
      </c>
      <c r="U31" s="4">
        <v>-730</v>
      </c>
      <c r="V31" s="4">
        <v>0</v>
      </c>
      <c r="W31" s="4">
        <v>0</v>
      </c>
      <c r="X31" s="4" t="s">
        <v>150</v>
      </c>
      <c r="Y31" s="4" t="s">
        <v>48</v>
      </c>
    </row>
    <row r="32" s="4" customFormat="1" spans="1:25">
      <c r="A32" s="4" t="s">
        <v>156</v>
      </c>
      <c r="B32" s="4" t="s">
        <v>26</v>
      </c>
      <c r="C32" s="4" t="s">
        <v>27</v>
      </c>
      <c r="D32" s="4" t="s">
        <v>157</v>
      </c>
      <c r="E32" s="4" t="s">
        <v>158</v>
      </c>
      <c r="F32" s="6">
        <v>44702</v>
      </c>
      <c r="G32" s="6">
        <v>44704</v>
      </c>
      <c r="H32" s="4">
        <v>1</v>
      </c>
      <c r="I32" s="4">
        <v>2</v>
      </c>
      <c r="J32" s="4">
        <v>2</v>
      </c>
      <c r="K32" s="4" t="s">
        <v>30</v>
      </c>
      <c r="L32" s="4">
        <v>1080</v>
      </c>
      <c r="M32" s="4">
        <v>1080</v>
      </c>
      <c r="N32" s="4" t="s">
        <v>159</v>
      </c>
      <c r="O32" s="4" t="s">
        <v>32</v>
      </c>
      <c r="P32" s="4" t="s">
        <v>33</v>
      </c>
      <c r="Q32" s="4">
        <v>0</v>
      </c>
      <c r="R32" s="7">
        <v>44702</v>
      </c>
      <c r="S32" s="6">
        <v>44707</v>
      </c>
      <c r="T32" s="4" t="s">
        <v>34</v>
      </c>
      <c r="U32" s="4">
        <v>1080</v>
      </c>
      <c r="V32" s="4">
        <v>0</v>
      </c>
      <c r="W32" s="4">
        <v>0</v>
      </c>
      <c r="X32" s="4" t="s">
        <v>160</v>
      </c>
      <c r="Y32" s="4" t="s">
        <v>161</v>
      </c>
    </row>
    <row r="33" s="4" customFormat="1" spans="1:25">
      <c r="A33" s="4" t="s">
        <v>162</v>
      </c>
      <c r="B33" s="4" t="s">
        <v>26</v>
      </c>
      <c r="C33" s="4" t="s">
        <v>27</v>
      </c>
      <c r="D33" s="4" t="s">
        <v>163</v>
      </c>
      <c r="E33" s="4" t="s">
        <v>164</v>
      </c>
      <c r="F33" s="6">
        <v>44702</v>
      </c>
      <c r="G33" s="6">
        <v>44704</v>
      </c>
      <c r="H33" s="4">
        <v>1</v>
      </c>
      <c r="I33" s="4">
        <v>2</v>
      </c>
      <c r="J33" s="4">
        <v>2</v>
      </c>
      <c r="K33" s="4" t="s">
        <v>30</v>
      </c>
      <c r="L33" s="4">
        <v>264</v>
      </c>
      <c r="M33" s="4">
        <v>264</v>
      </c>
      <c r="N33" s="4" t="s">
        <v>165</v>
      </c>
      <c r="O33" s="4" t="s">
        <v>32</v>
      </c>
      <c r="P33" s="4" t="s">
        <v>33</v>
      </c>
      <c r="Q33" s="4">
        <v>0</v>
      </c>
      <c r="R33" s="7">
        <v>44702</v>
      </c>
      <c r="S33" s="6">
        <v>44707</v>
      </c>
      <c r="T33" s="4" t="s">
        <v>34</v>
      </c>
      <c r="U33" s="4">
        <v>264</v>
      </c>
      <c r="V33" s="4">
        <v>0</v>
      </c>
      <c r="W33" s="4">
        <v>0</v>
      </c>
      <c r="X33" s="4" t="s">
        <v>166</v>
      </c>
      <c r="Y33" s="4" t="s">
        <v>167</v>
      </c>
    </row>
    <row r="34" s="4" customFormat="1" spans="1:25">
      <c r="A34" s="4" t="s">
        <v>168</v>
      </c>
      <c r="B34" s="4" t="s">
        <v>26</v>
      </c>
      <c r="C34" s="4" t="s">
        <v>27</v>
      </c>
      <c r="D34" s="4" t="s">
        <v>28</v>
      </c>
      <c r="E34" s="4" t="s">
        <v>169</v>
      </c>
      <c r="F34" s="6">
        <v>44703</v>
      </c>
      <c r="G34" s="6">
        <v>44704</v>
      </c>
      <c r="H34" s="4">
        <v>1</v>
      </c>
      <c r="I34" s="4">
        <v>1</v>
      </c>
      <c r="J34" s="4">
        <v>1</v>
      </c>
      <c r="K34" s="4" t="s">
        <v>30</v>
      </c>
      <c r="L34" s="4">
        <v>1300</v>
      </c>
      <c r="M34" s="4">
        <v>1300</v>
      </c>
      <c r="N34" s="4" t="s">
        <v>170</v>
      </c>
      <c r="O34" s="4" t="s">
        <v>32</v>
      </c>
      <c r="P34" s="4" t="s">
        <v>33</v>
      </c>
      <c r="Q34" s="4">
        <v>0</v>
      </c>
      <c r="R34" s="7">
        <v>44702</v>
      </c>
      <c r="S34" s="6">
        <v>44707</v>
      </c>
      <c r="T34" s="4" t="s">
        <v>34</v>
      </c>
      <c r="U34" s="4">
        <v>1300</v>
      </c>
      <c r="V34" s="4">
        <v>0</v>
      </c>
      <c r="W34" s="4">
        <v>0</v>
      </c>
      <c r="X34" s="4" t="s">
        <v>171</v>
      </c>
      <c r="Y34" s="4" t="s">
        <v>172</v>
      </c>
    </row>
    <row r="35" s="4" customFormat="1" spans="1:26">
      <c r="A35" s="4" t="s">
        <v>173</v>
      </c>
      <c r="B35" s="4" t="s">
        <v>26</v>
      </c>
      <c r="C35" s="4" t="s">
        <v>27</v>
      </c>
      <c r="D35" s="4" t="s">
        <v>121</v>
      </c>
      <c r="E35" s="4" t="s">
        <v>174</v>
      </c>
      <c r="F35" s="6">
        <v>44703</v>
      </c>
      <c r="G35" s="6">
        <v>44704</v>
      </c>
      <c r="H35" s="4">
        <v>2</v>
      </c>
      <c r="I35" s="4">
        <v>1</v>
      </c>
      <c r="J35" s="4">
        <v>2</v>
      </c>
      <c r="K35" s="4" t="s">
        <v>30</v>
      </c>
      <c r="L35" s="4">
        <v>4396</v>
      </c>
      <c r="M35" s="4">
        <v>4396</v>
      </c>
      <c r="N35" s="4" t="s">
        <v>175</v>
      </c>
      <c r="O35" s="4" t="s">
        <v>32</v>
      </c>
      <c r="P35" s="4" t="s">
        <v>33</v>
      </c>
      <c r="Q35" s="4">
        <v>0</v>
      </c>
      <c r="R35" s="7">
        <v>44702</v>
      </c>
      <c r="S35" s="6">
        <v>44707</v>
      </c>
      <c r="T35" s="4" t="s">
        <v>34</v>
      </c>
      <c r="U35" s="4">
        <v>4396</v>
      </c>
      <c r="V35" s="4">
        <v>0</v>
      </c>
      <c r="W35" s="4">
        <v>0</v>
      </c>
      <c r="X35" s="4" t="s">
        <v>176</v>
      </c>
      <c r="Y35" s="4">
        <v>96740</v>
      </c>
      <c r="Z35" s="4" t="s">
        <v>177</v>
      </c>
    </row>
    <row r="36" s="4" customFormat="1" spans="1:25">
      <c r="A36" s="4" t="s">
        <v>178</v>
      </c>
      <c r="B36" s="4" t="s">
        <v>26</v>
      </c>
      <c r="C36" s="4" t="s">
        <v>27</v>
      </c>
      <c r="D36" s="4" t="s">
        <v>179</v>
      </c>
      <c r="E36" s="4" t="s">
        <v>180</v>
      </c>
      <c r="F36" s="6">
        <v>44703</v>
      </c>
      <c r="G36" s="6">
        <v>44704</v>
      </c>
      <c r="H36" s="4">
        <v>1</v>
      </c>
      <c r="I36" s="4">
        <v>1</v>
      </c>
      <c r="J36" s="4">
        <v>1</v>
      </c>
      <c r="K36" s="4" t="s">
        <v>30</v>
      </c>
      <c r="L36" s="4">
        <v>552</v>
      </c>
      <c r="M36" s="4">
        <v>552</v>
      </c>
      <c r="N36" s="4" t="s">
        <v>181</v>
      </c>
      <c r="O36" s="4" t="s">
        <v>32</v>
      </c>
      <c r="P36" s="4" t="s">
        <v>33</v>
      </c>
      <c r="Q36" s="4">
        <v>0</v>
      </c>
      <c r="R36" s="7">
        <v>44703</v>
      </c>
      <c r="S36" s="6">
        <v>44707</v>
      </c>
      <c r="T36" s="4" t="s">
        <v>34</v>
      </c>
      <c r="U36" s="4">
        <v>552</v>
      </c>
      <c r="V36" s="4">
        <v>0</v>
      </c>
      <c r="W36" s="4">
        <v>0</v>
      </c>
      <c r="X36" s="4" t="s">
        <v>182</v>
      </c>
      <c r="Y36" s="4" t="s">
        <v>183</v>
      </c>
    </row>
    <row r="37" s="4" customFormat="1" spans="1:25">
      <c r="A37" s="4" t="s">
        <v>184</v>
      </c>
      <c r="B37" s="4" t="s">
        <v>26</v>
      </c>
      <c r="C37" s="4" t="s">
        <v>27</v>
      </c>
      <c r="D37" s="4" t="s">
        <v>185</v>
      </c>
      <c r="E37" s="4" t="s">
        <v>186</v>
      </c>
      <c r="F37" s="6">
        <v>44703</v>
      </c>
      <c r="G37" s="6">
        <v>44704</v>
      </c>
      <c r="H37" s="4">
        <v>1</v>
      </c>
      <c r="I37" s="4">
        <v>1</v>
      </c>
      <c r="J37" s="4">
        <v>1</v>
      </c>
      <c r="K37" s="4" t="s">
        <v>30</v>
      </c>
      <c r="L37" s="4">
        <v>488</v>
      </c>
      <c r="M37" s="4">
        <v>488</v>
      </c>
      <c r="N37" s="4" t="s">
        <v>187</v>
      </c>
      <c r="O37" s="4" t="s">
        <v>32</v>
      </c>
      <c r="P37" s="4" t="s">
        <v>33</v>
      </c>
      <c r="Q37" s="4">
        <v>0</v>
      </c>
      <c r="R37" s="7">
        <v>44703</v>
      </c>
      <c r="S37" s="6">
        <v>44707</v>
      </c>
      <c r="T37" s="4" t="s">
        <v>34</v>
      </c>
      <c r="U37" s="4">
        <v>488</v>
      </c>
      <c r="V37" s="4">
        <v>0</v>
      </c>
      <c r="W37" s="4">
        <v>0</v>
      </c>
      <c r="X37" s="4" t="s">
        <v>188</v>
      </c>
      <c r="Y37" s="4" t="s">
        <v>189</v>
      </c>
    </row>
    <row r="38" s="4" customFormat="1" spans="1:25">
      <c r="A38" s="4" t="s">
        <v>190</v>
      </c>
      <c r="B38" s="4" t="s">
        <v>26</v>
      </c>
      <c r="C38" s="4" t="s">
        <v>27</v>
      </c>
      <c r="D38" s="4" t="s">
        <v>191</v>
      </c>
      <c r="E38" s="4" t="s">
        <v>192</v>
      </c>
      <c r="F38" s="6">
        <v>44703</v>
      </c>
      <c r="G38" s="6">
        <v>44704</v>
      </c>
      <c r="H38" s="4">
        <v>1</v>
      </c>
      <c r="I38" s="4">
        <v>1</v>
      </c>
      <c r="J38" s="4">
        <v>1</v>
      </c>
      <c r="K38" s="4" t="s">
        <v>30</v>
      </c>
      <c r="L38" s="4">
        <v>728</v>
      </c>
      <c r="M38" s="4">
        <v>728</v>
      </c>
      <c r="N38" s="4" t="s">
        <v>193</v>
      </c>
      <c r="O38" s="4" t="s">
        <v>32</v>
      </c>
      <c r="P38" s="4" t="s">
        <v>33</v>
      </c>
      <c r="Q38" s="4">
        <v>0</v>
      </c>
      <c r="R38" s="7">
        <v>44703</v>
      </c>
      <c r="S38" s="6">
        <v>44707</v>
      </c>
      <c r="T38" s="4" t="s">
        <v>34</v>
      </c>
      <c r="U38" s="4">
        <v>728</v>
      </c>
      <c r="V38" s="4">
        <v>0</v>
      </c>
      <c r="W38" s="4">
        <v>0</v>
      </c>
      <c r="X38" s="4" t="s">
        <v>194</v>
      </c>
      <c r="Y38" s="4" t="s">
        <v>195</v>
      </c>
    </row>
    <row r="39" s="4" customFormat="1" spans="1:25">
      <c r="A39" s="4" t="s">
        <v>196</v>
      </c>
      <c r="B39" s="4" t="s">
        <v>26</v>
      </c>
      <c r="C39" s="4" t="s">
        <v>27</v>
      </c>
      <c r="D39" s="4" t="s">
        <v>197</v>
      </c>
      <c r="E39" s="4" t="s">
        <v>198</v>
      </c>
      <c r="F39" s="6">
        <v>44703</v>
      </c>
      <c r="G39" s="6">
        <v>44704</v>
      </c>
      <c r="H39" s="4">
        <v>1</v>
      </c>
      <c r="I39" s="4">
        <v>1</v>
      </c>
      <c r="J39" s="4">
        <v>1</v>
      </c>
      <c r="K39" s="4" t="s">
        <v>30</v>
      </c>
      <c r="L39" s="4">
        <v>632</v>
      </c>
      <c r="M39" s="4">
        <v>632</v>
      </c>
      <c r="N39" s="4" t="s">
        <v>199</v>
      </c>
      <c r="O39" s="4" t="s">
        <v>32</v>
      </c>
      <c r="P39" s="4" t="s">
        <v>33</v>
      </c>
      <c r="Q39" s="4">
        <v>0</v>
      </c>
      <c r="R39" s="7">
        <v>44703</v>
      </c>
      <c r="S39" s="6">
        <v>44707</v>
      </c>
      <c r="T39" s="4" t="s">
        <v>34</v>
      </c>
      <c r="U39" s="4">
        <v>632</v>
      </c>
      <c r="V39" s="4">
        <v>0</v>
      </c>
      <c r="W39" s="4">
        <v>0</v>
      </c>
      <c r="X39" s="4" t="s">
        <v>200</v>
      </c>
      <c r="Y39" s="4" t="s">
        <v>145</v>
      </c>
    </row>
    <row r="40" s="4" customFormat="1" spans="1:25">
      <c r="A40" s="4" t="s">
        <v>201</v>
      </c>
      <c r="B40" s="4" t="s">
        <v>26</v>
      </c>
      <c r="C40" s="4" t="s">
        <v>27</v>
      </c>
      <c r="D40" s="4" t="s">
        <v>163</v>
      </c>
      <c r="E40" s="4" t="s">
        <v>202</v>
      </c>
      <c r="F40" s="6">
        <v>44703</v>
      </c>
      <c r="G40" s="6">
        <v>44704</v>
      </c>
      <c r="H40" s="4">
        <v>1</v>
      </c>
      <c r="I40" s="4">
        <v>1</v>
      </c>
      <c r="J40" s="4">
        <v>1</v>
      </c>
      <c r="K40" s="4" t="s">
        <v>30</v>
      </c>
      <c r="L40" s="4">
        <v>189</v>
      </c>
      <c r="M40" s="4">
        <v>189</v>
      </c>
      <c r="N40" s="4" t="s">
        <v>203</v>
      </c>
      <c r="O40" s="4" t="s">
        <v>32</v>
      </c>
      <c r="P40" s="4" t="s">
        <v>33</v>
      </c>
      <c r="Q40" s="4">
        <v>0</v>
      </c>
      <c r="R40" s="7">
        <v>44703</v>
      </c>
      <c r="S40" s="6">
        <v>44707</v>
      </c>
      <c r="T40" s="4" t="s">
        <v>34</v>
      </c>
      <c r="U40" s="4">
        <v>189</v>
      </c>
      <c r="V40" s="4">
        <v>0</v>
      </c>
      <c r="W40" s="4">
        <v>0</v>
      </c>
      <c r="X40" s="4" t="s">
        <v>204</v>
      </c>
      <c r="Y40" s="4" t="s">
        <v>205</v>
      </c>
    </row>
    <row r="41" s="4" customFormat="1" spans="1:25">
      <c r="A41" s="4" t="s">
        <v>206</v>
      </c>
      <c r="B41" s="4" t="s">
        <v>26</v>
      </c>
      <c r="C41" s="4" t="s">
        <v>27</v>
      </c>
      <c r="D41" s="4" t="s">
        <v>207</v>
      </c>
      <c r="E41" s="4" t="s">
        <v>208</v>
      </c>
      <c r="F41" s="6">
        <v>44703</v>
      </c>
      <c r="G41" s="6">
        <v>44704</v>
      </c>
      <c r="H41" s="4">
        <v>1</v>
      </c>
      <c r="I41" s="4">
        <v>1</v>
      </c>
      <c r="J41" s="4">
        <v>1</v>
      </c>
      <c r="K41" s="4" t="s">
        <v>30</v>
      </c>
      <c r="L41" s="4">
        <v>730</v>
      </c>
      <c r="M41" s="4">
        <v>730</v>
      </c>
      <c r="N41" s="4" t="s">
        <v>209</v>
      </c>
      <c r="O41" s="4" t="s">
        <v>32</v>
      </c>
      <c r="P41" s="4" t="s">
        <v>33</v>
      </c>
      <c r="Q41" s="4">
        <v>0</v>
      </c>
      <c r="R41" s="7">
        <v>44703</v>
      </c>
      <c r="S41" s="6">
        <v>44707</v>
      </c>
      <c r="T41" s="4" t="s">
        <v>34</v>
      </c>
      <c r="U41" s="4">
        <v>730</v>
      </c>
      <c r="V41" s="4">
        <v>0</v>
      </c>
      <c r="W41" s="4">
        <v>0</v>
      </c>
      <c r="X41" s="4" t="s">
        <v>210</v>
      </c>
      <c r="Y41" s="4" t="s">
        <v>211</v>
      </c>
    </row>
    <row r="42" s="4" customFormat="1" spans="1:25">
      <c r="A42" s="4" t="s">
        <v>212</v>
      </c>
      <c r="B42" s="4" t="s">
        <v>26</v>
      </c>
      <c r="C42" s="4" t="s">
        <v>27</v>
      </c>
      <c r="D42" s="4" t="s">
        <v>213</v>
      </c>
      <c r="E42" s="4" t="s">
        <v>186</v>
      </c>
      <c r="F42" s="6">
        <v>44703</v>
      </c>
      <c r="G42" s="6">
        <v>44704</v>
      </c>
      <c r="H42" s="4">
        <v>1</v>
      </c>
      <c r="I42" s="4">
        <v>1</v>
      </c>
      <c r="J42" s="4">
        <v>1</v>
      </c>
      <c r="K42" s="4" t="s">
        <v>30</v>
      </c>
      <c r="L42" s="4">
        <v>350</v>
      </c>
      <c r="M42" s="4">
        <v>350</v>
      </c>
      <c r="N42" s="4" t="s">
        <v>214</v>
      </c>
      <c r="O42" s="4" t="s">
        <v>32</v>
      </c>
      <c r="P42" s="4" t="s">
        <v>33</v>
      </c>
      <c r="Q42" s="4">
        <v>0</v>
      </c>
      <c r="R42" s="7">
        <v>44703</v>
      </c>
      <c r="S42" s="6">
        <v>44707</v>
      </c>
      <c r="T42" s="4" t="s">
        <v>34</v>
      </c>
      <c r="U42" s="4">
        <v>350</v>
      </c>
      <c r="V42" s="4">
        <v>0</v>
      </c>
      <c r="W42" s="4">
        <v>0</v>
      </c>
      <c r="X42" s="4" t="s">
        <v>215</v>
      </c>
      <c r="Y42" s="4" t="s">
        <v>216</v>
      </c>
    </row>
    <row r="43" s="4" customFormat="1" spans="1:25">
      <c r="A43" s="4" t="s">
        <v>217</v>
      </c>
      <c r="B43" s="4" t="s">
        <v>26</v>
      </c>
      <c r="C43" s="4" t="s">
        <v>27</v>
      </c>
      <c r="D43" s="4" t="s">
        <v>218</v>
      </c>
      <c r="E43" s="4" t="s">
        <v>219</v>
      </c>
      <c r="F43" s="6">
        <v>44703</v>
      </c>
      <c r="G43" s="6">
        <v>44704</v>
      </c>
      <c r="H43" s="4">
        <v>1</v>
      </c>
      <c r="I43" s="4">
        <v>1</v>
      </c>
      <c r="J43" s="4">
        <v>1</v>
      </c>
      <c r="K43" s="4" t="s">
        <v>30</v>
      </c>
      <c r="L43" s="4">
        <v>778</v>
      </c>
      <c r="M43" s="4">
        <v>778</v>
      </c>
      <c r="N43" s="4" t="s">
        <v>220</v>
      </c>
      <c r="O43" s="4" t="s">
        <v>32</v>
      </c>
      <c r="P43" s="4" t="s">
        <v>33</v>
      </c>
      <c r="Q43" s="4">
        <v>0</v>
      </c>
      <c r="R43" s="7">
        <v>44703</v>
      </c>
      <c r="S43" s="6">
        <v>44707</v>
      </c>
      <c r="T43" s="4" t="s">
        <v>34</v>
      </c>
      <c r="U43" s="4">
        <v>778</v>
      </c>
      <c r="V43" s="4">
        <v>0</v>
      </c>
      <c r="W43" s="4">
        <v>0</v>
      </c>
      <c r="X43" s="4" t="s">
        <v>221</v>
      </c>
      <c r="Y43" s="4" t="s">
        <v>222</v>
      </c>
    </row>
    <row r="44" s="4" customFormat="1" spans="1:25">
      <c r="A44" s="4" t="s">
        <v>223</v>
      </c>
      <c r="B44" s="4" t="s">
        <v>26</v>
      </c>
      <c r="C44" s="4" t="s">
        <v>27</v>
      </c>
      <c r="D44" s="4" t="s">
        <v>224</v>
      </c>
      <c r="E44" s="4" t="s">
        <v>225</v>
      </c>
      <c r="F44" s="6">
        <v>44703</v>
      </c>
      <c r="G44" s="6">
        <v>44704</v>
      </c>
      <c r="H44" s="4">
        <v>1</v>
      </c>
      <c r="I44" s="4">
        <v>1</v>
      </c>
      <c r="J44" s="4">
        <v>1</v>
      </c>
      <c r="K44" s="4" t="s">
        <v>30</v>
      </c>
      <c r="L44" s="4">
        <v>303</v>
      </c>
      <c r="M44" s="4">
        <v>303</v>
      </c>
      <c r="N44" s="4" t="s">
        <v>226</v>
      </c>
      <c r="O44" s="4" t="s">
        <v>32</v>
      </c>
      <c r="P44" s="4" t="s">
        <v>33</v>
      </c>
      <c r="Q44" s="4">
        <v>0</v>
      </c>
      <c r="R44" s="7">
        <v>44703</v>
      </c>
      <c r="S44" s="6">
        <v>44707</v>
      </c>
      <c r="T44" s="4" t="s">
        <v>34</v>
      </c>
      <c r="U44" s="4">
        <v>303</v>
      </c>
      <c r="V44" s="4">
        <v>0</v>
      </c>
      <c r="W44" s="4">
        <v>0</v>
      </c>
      <c r="X44" s="4" t="s">
        <v>227</v>
      </c>
      <c r="Y44" s="4" t="s">
        <v>228</v>
      </c>
    </row>
    <row r="45" s="4" customFormat="1" spans="1:25">
      <c r="A45" s="4" t="s">
        <v>229</v>
      </c>
      <c r="B45" s="4" t="s">
        <v>26</v>
      </c>
      <c r="C45" s="4" t="s">
        <v>27</v>
      </c>
      <c r="D45" s="4" t="s">
        <v>230</v>
      </c>
      <c r="E45" s="4" t="s">
        <v>231</v>
      </c>
      <c r="F45" s="6">
        <v>44703</v>
      </c>
      <c r="G45" s="6">
        <v>44704</v>
      </c>
      <c r="H45" s="4">
        <v>1</v>
      </c>
      <c r="I45" s="4">
        <v>1</v>
      </c>
      <c r="J45" s="4">
        <v>1</v>
      </c>
      <c r="K45" s="4" t="s">
        <v>30</v>
      </c>
      <c r="L45" s="4">
        <v>128</v>
      </c>
      <c r="M45" s="4">
        <v>128</v>
      </c>
      <c r="N45" s="4" t="s">
        <v>232</v>
      </c>
      <c r="O45" s="4" t="s">
        <v>32</v>
      </c>
      <c r="P45" s="4" t="s">
        <v>33</v>
      </c>
      <c r="Q45" s="4">
        <v>0</v>
      </c>
      <c r="R45" s="7">
        <v>44703</v>
      </c>
      <c r="S45" s="6">
        <v>44707</v>
      </c>
      <c r="T45" s="4" t="s">
        <v>34</v>
      </c>
      <c r="U45" s="4">
        <v>128</v>
      </c>
      <c r="V45" s="4">
        <v>0</v>
      </c>
      <c r="W45" s="4">
        <v>0</v>
      </c>
      <c r="X45" s="4" t="s">
        <v>233</v>
      </c>
      <c r="Y45" s="4" t="s">
        <v>234</v>
      </c>
    </row>
    <row r="46" s="4" customFormat="1" spans="1:25">
      <c r="A46" s="4" t="s">
        <v>235</v>
      </c>
      <c r="B46" s="4" t="s">
        <v>26</v>
      </c>
      <c r="C46" s="4" t="s">
        <v>27</v>
      </c>
      <c r="D46" s="4" t="s">
        <v>60</v>
      </c>
      <c r="E46" s="4" t="s">
        <v>236</v>
      </c>
      <c r="F46" s="6">
        <v>44703</v>
      </c>
      <c r="G46" s="6">
        <v>44704</v>
      </c>
      <c r="H46" s="4">
        <v>1</v>
      </c>
      <c r="I46" s="4">
        <v>1</v>
      </c>
      <c r="J46" s="4">
        <v>1</v>
      </c>
      <c r="K46" s="4" t="s">
        <v>30</v>
      </c>
      <c r="L46" s="4">
        <v>1117</v>
      </c>
      <c r="M46" s="4">
        <v>1117</v>
      </c>
      <c r="N46" s="4" t="s">
        <v>237</v>
      </c>
      <c r="O46" s="4" t="s">
        <v>32</v>
      </c>
      <c r="P46" s="4" t="s">
        <v>33</v>
      </c>
      <c r="Q46" s="4">
        <v>0</v>
      </c>
      <c r="R46" s="7">
        <v>44703</v>
      </c>
      <c r="S46" s="6">
        <v>44707</v>
      </c>
      <c r="T46" s="4" t="s">
        <v>34</v>
      </c>
      <c r="U46" s="4">
        <v>1117</v>
      </c>
      <c r="V46" s="4">
        <v>0</v>
      </c>
      <c r="W46" s="4">
        <v>0</v>
      </c>
      <c r="X46" s="4" t="s">
        <v>238</v>
      </c>
      <c r="Y46" s="4" t="s">
        <v>48</v>
      </c>
    </row>
    <row r="47" s="4" customFormat="1" spans="1:25">
      <c r="A47" s="4" t="s">
        <v>239</v>
      </c>
      <c r="B47" s="4" t="s">
        <v>26</v>
      </c>
      <c r="C47" s="4" t="s">
        <v>27</v>
      </c>
      <c r="D47" s="4" t="s">
        <v>230</v>
      </c>
      <c r="E47" s="4" t="s">
        <v>231</v>
      </c>
      <c r="F47" s="6">
        <v>44703</v>
      </c>
      <c r="G47" s="6">
        <v>44704</v>
      </c>
      <c r="H47" s="4">
        <v>1</v>
      </c>
      <c r="I47" s="4">
        <v>1</v>
      </c>
      <c r="J47" s="4">
        <v>1</v>
      </c>
      <c r="K47" s="4" t="s">
        <v>30</v>
      </c>
      <c r="L47" s="4">
        <v>128</v>
      </c>
      <c r="M47" s="4">
        <v>128</v>
      </c>
      <c r="N47" s="4" t="s">
        <v>240</v>
      </c>
      <c r="O47" s="4" t="s">
        <v>32</v>
      </c>
      <c r="P47" s="4" t="s">
        <v>33</v>
      </c>
      <c r="Q47" s="4">
        <v>0</v>
      </c>
      <c r="R47" s="7">
        <v>44703</v>
      </c>
      <c r="S47" s="6">
        <v>44707</v>
      </c>
      <c r="T47" s="4" t="s">
        <v>34</v>
      </c>
      <c r="U47" s="4">
        <v>128</v>
      </c>
      <c r="V47" s="4">
        <v>0</v>
      </c>
      <c r="W47" s="4">
        <v>0</v>
      </c>
      <c r="X47" s="4" t="s">
        <v>241</v>
      </c>
      <c r="Y47" s="4" t="s">
        <v>145</v>
      </c>
    </row>
    <row r="48" s="4" customFormat="1" spans="1:25">
      <c r="A48" s="4" t="s">
        <v>242</v>
      </c>
      <c r="B48" s="4" t="s">
        <v>26</v>
      </c>
      <c r="C48" s="4" t="s">
        <v>27</v>
      </c>
      <c r="D48" s="4" t="s">
        <v>243</v>
      </c>
      <c r="E48" s="4" t="s">
        <v>244</v>
      </c>
      <c r="F48" s="6">
        <v>44703</v>
      </c>
      <c r="G48" s="6">
        <v>44704</v>
      </c>
      <c r="H48" s="4">
        <v>1</v>
      </c>
      <c r="I48" s="4">
        <v>1</v>
      </c>
      <c r="J48" s="4">
        <v>1</v>
      </c>
      <c r="K48" s="4" t="s">
        <v>30</v>
      </c>
      <c r="L48" s="4">
        <v>477</v>
      </c>
      <c r="M48" s="4">
        <v>477</v>
      </c>
      <c r="N48" s="4" t="s">
        <v>245</v>
      </c>
      <c r="O48" s="4" t="s">
        <v>32</v>
      </c>
      <c r="P48" s="4" t="s">
        <v>33</v>
      </c>
      <c r="Q48" s="4">
        <v>0</v>
      </c>
      <c r="R48" s="7">
        <v>44703</v>
      </c>
      <c r="S48" s="6">
        <v>44707</v>
      </c>
      <c r="T48" s="4" t="s">
        <v>34</v>
      </c>
      <c r="U48" s="4">
        <v>477</v>
      </c>
      <c r="V48" s="4">
        <v>0</v>
      </c>
      <c r="W48" s="4">
        <v>0</v>
      </c>
      <c r="X48" s="4" t="s">
        <v>246</v>
      </c>
      <c r="Y48" s="4" t="s">
        <v>247</v>
      </c>
    </row>
    <row r="49" s="4" customFormat="1" spans="1:25">
      <c r="A49" s="4" t="s">
        <v>248</v>
      </c>
      <c r="B49" s="4" t="s">
        <v>26</v>
      </c>
      <c r="C49" s="4" t="s">
        <v>27</v>
      </c>
      <c r="D49" s="4" t="s">
        <v>179</v>
      </c>
      <c r="E49" s="4" t="s">
        <v>249</v>
      </c>
      <c r="F49" s="6">
        <v>44703</v>
      </c>
      <c r="G49" s="6">
        <v>44704</v>
      </c>
      <c r="H49" s="4">
        <v>1</v>
      </c>
      <c r="I49" s="4">
        <v>1</v>
      </c>
      <c r="J49" s="4">
        <v>1</v>
      </c>
      <c r="K49" s="4" t="s">
        <v>30</v>
      </c>
      <c r="L49" s="4">
        <v>552</v>
      </c>
      <c r="M49" s="4">
        <v>552</v>
      </c>
      <c r="N49" s="4" t="s">
        <v>250</v>
      </c>
      <c r="O49" s="4" t="s">
        <v>32</v>
      </c>
      <c r="P49" s="4" t="s">
        <v>33</v>
      </c>
      <c r="Q49" s="4">
        <v>0</v>
      </c>
      <c r="R49" s="7">
        <v>44703</v>
      </c>
      <c r="S49" s="6">
        <v>44707</v>
      </c>
      <c r="T49" s="4" t="s">
        <v>34</v>
      </c>
      <c r="U49" s="4">
        <v>552</v>
      </c>
      <c r="V49" s="4">
        <v>0</v>
      </c>
      <c r="W49" s="4">
        <v>0</v>
      </c>
      <c r="X49" s="4" t="s">
        <v>251</v>
      </c>
      <c r="Y49" s="4" t="s">
        <v>252</v>
      </c>
    </row>
    <row r="50" s="4" customFormat="1" spans="1:25">
      <c r="A50" s="4" t="s">
        <v>253</v>
      </c>
      <c r="B50" s="4" t="s">
        <v>26</v>
      </c>
      <c r="C50" s="4" t="s">
        <v>27</v>
      </c>
      <c r="D50" s="4" t="s">
        <v>230</v>
      </c>
      <c r="E50" s="4" t="s">
        <v>231</v>
      </c>
      <c r="F50" s="6">
        <v>44703</v>
      </c>
      <c r="G50" s="6">
        <v>44704</v>
      </c>
      <c r="H50" s="4">
        <v>1</v>
      </c>
      <c r="I50" s="4">
        <v>1</v>
      </c>
      <c r="J50" s="4">
        <v>1</v>
      </c>
      <c r="K50" s="4" t="s">
        <v>30</v>
      </c>
      <c r="L50" s="4">
        <v>128</v>
      </c>
      <c r="M50" s="4">
        <v>128</v>
      </c>
      <c r="N50" s="4" t="s">
        <v>254</v>
      </c>
      <c r="O50" s="4" t="s">
        <v>32</v>
      </c>
      <c r="P50" s="4" t="s">
        <v>33</v>
      </c>
      <c r="Q50" s="4">
        <v>0</v>
      </c>
      <c r="R50" s="7">
        <v>44703</v>
      </c>
      <c r="S50" s="6">
        <v>44707</v>
      </c>
      <c r="T50" s="4" t="s">
        <v>34</v>
      </c>
      <c r="U50" s="4">
        <v>128</v>
      </c>
      <c r="V50" s="4">
        <v>0</v>
      </c>
      <c r="W50" s="4">
        <v>0</v>
      </c>
      <c r="X50" s="4" t="s">
        <v>255</v>
      </c>
      <c r="Y50" s="4" t="s">
        <v>48</v>
      </c>
    </row>
    <row r="51" s="4" customFormat="1" spans="1:25">
      <c r="A51" s="4" t="s">
        <v>253</v>
      </c>
      <c r="B51" s="4" t="s">
        <v>26</v>
      </c>
      <c r="C51" s="4" t="s">
        <v>53</v>
      </c>
      <c r="D51" s="4" t="s">
        <v>230</v>
      </c>
      <c r="E51" s="4" t="s">
        <v>231</v>
      </c>
      <c r="F51" s="6">
        <v>44703</v>
      </c>
      <c r="G51" s="6">
        <v>44704</v>
      </c>
      <c r="H51" s="4">
        <v>1</v>
      </c>
      <c r="I51" s="4">
        <v>1</v>
      </c>
      <c r="J51" s="4">
        <v>1</v>
      </c>
      <c r="K51" s="4" t="s">
        <v>30</v>
      </c>
      <c r="L51" s="4">
        <v>-128</v>
      </c>
      <c r="M51" s="4">
        <v>-128</v>
      </c>
      <c r="N51" s="4" t="s">
        <v>254</v>
      </c>
      <c r="O51" s="4" t="s">
        <v>32</v>
      </c>
      <c r="P51" s="4" t="s">
        <v>33</v>
      </c>
      <c r="Q51" s="4">
        <v>0</v>
      </c>
      <c r="R51" s="7">
        <v>44703</v>
      </c>
      <c r="S51" s="6">
        <v>44707</v>
      </c>
      <c r="T51" s="4" t="s">
        <v>34</v>
      </c>
      <c r="U51" s="4">
        <v>-128</v>
      </c>
      <c r="V51" s="4">
        <v>0</v>
      </c>
      <c r="W51" s="4">
        <v>0</v>
      </c>
      <c r="X51" s="4" t="s">
        <v>255</v>
      </c>
      <c r="Y51" s="4" t="s">
        <v>48</v>
      </c>
    </row>
    <row r="52" s="4" customFormat="1" spans="1:25">
      <c r="A52" s="4" t="s">
        <v>235</v>
      </c>
      <c r="B52" s="4" t="s">
        <v>26</v>
      </c>
      <c r="C52" s="4" t="s">
        <v>53</v>
      </c>
      <c r="D52" s="4" t="s">
        <v>60</v>
      </c>
      <c r="E52" s="4" t="s">
        <v>236</v>
      </c>
      <c r="F52" s="6">
        <v>44703</v>
      </c>
      <c r="G52" s="6">
        <v>44704</v>
      </c>
      <c r="H52" s="4">
        <v>1</v>
      </c>
      <c r="I52" s="4">
        <v>1</v>
      </c>
      <c r="J52" s="4">
        <v>1</v>
      </c>
      <c r="K52" s="4" t="s">
        <v>30</v>
      </c>
      <c r="L52" s="4">
        <v>-1117</v>
      </c>
      <c r="M52" s="4">
        <v>-1117</v>
      </c>
      <c r="N52" s="4" t="s">
        <v>237</v>
      </c>
      <c r="O52" s="4" t="s">
        <v>32</v>
      </c>
      <c r="P52" s="4" t="s">
        <v>33</v>
      </c>
      <c r="Q52" s="4">
        <v>0</v>
      </c>
      <c r="R52" s="7">
        <v>44703</v>
      </c>
      <c r="S52" s="6">
        <v>44707</v>
      </c>
      <c r="T52" s="4" t="s">
        <v>34</v>
      </c>
      <c r="U52" s="4">
        <v>-1117</v>
      </c>
      <c r="V52" s="4">
        <v>0</v>
      </c>
      <c r="W52" s="4">
        <v>0</v>
      </c>
      <c r="X52" s="4" t="s">
        <v>238</v>
      </c>
      <c r="Y52" s="4" t="s">
        <v>48</v>
      </c>
    </row>
    <row r="53" s="4" customFormat="1" spans="1:25">
      <c r="A53" s="4" t="s">
        <v>256</v>
      </c>
      <c r="B53" s="4" t="s">
        <v>26</v>
      </c>
      <c r="C53" s="4" t="s">
        <v>27</v>
      </c>
      <c r="D53" s="4" t="s">
        <v>257</v>
      </c>
      <c r="E53" s="4" t="s">
        <v>258</v>
      </c>
      <c r="F53" s="6">
        <v>44703</v>
      </c>
      <c r="G53" s="6">
        <v>44704</v>
      </c>
      <c r="H53" s="4">
        <v>1</v>
      </c>
      <c r="I53" s="4">
        <v>1</v>
      </c>
      <c r="J53" s="4">
        <v>1</v>
      </c>
      <c r="K53" s="4" t="s">
        <v>30</v>
      </c>
      <c r="L53" s="4">
        <v>820</v>
      </c>
      <c r="M53" s="4">
        <v>820</v>
      </c>
      <c r="N53" s="4" t="s">
        <v>259</v>
      </c>
      <c r="O53" s="4" t="s">
        <v>32</v>
      </c>
      <c r="P53" s="4" t="s">
        <v>33</v>
      </c>
      <c r="Q53" s="4">
        <v>0</v>
      </c>
      <c r="R53" s="7">
        <v>44703</v>
      </c>
      <c r="S53" s="6">
        <v>44707</v>
      </c>
      <c r="T53" s="4" t="s">
        <v>34</v>
      </c>
      <c r="U53" s="4">
        <v>820</v>
      </c>
      <c r="V53" s="4">
        <v>0</v>
      </c>
      <c r="W53" s="4">
        <v>0</v>
      </c>
      <c r="X53" s="4" t="s">
        <v>260</v>
      </c>
      <c r="Y53" s="4" t="s">
        <v>261</v>
      </c>
    </row>
    <row r="54" s="4" customFormat="1" spans="1:25">
      <c r="A54" s="4" t="s">
        <v>262</v>
      </c>
      <c r="B54" s="4" t="s">
        <v>26</v>
      </c>
      <c r="C54" s="4" t="s">
        <v>263</v>
      </c>
      <c r="D54" s="4" t="s">
        <v>264</v>
      </c>
      <c r="E54" s="4" t="s">
        <v>265</v>
      </c>
      <c r="F54" s="6">
        <v>44686</v>
      </c>
      <c r="G54" s="6">
        <v>44687</v>
      </c>
      <c r="H54" s="4">
        <v>1</v>
      </c>
      <c r="I54" s="4">
        <v>1</v>
      </c>
      <c r="J54" s="4">
        <v>1</v>
      </c>
      <c r="K54" s="4" t="s">
        <v>30</v>
      </c>
      <c r="L54" s="4">
        <v>642</v>
      </c>
      <c r="M54" s="4">
        <v>642</v>
      </c>
      <c r="N54" s="4" t="s">
        <v>266</v>
      </c>
      <c r="O54" s="4" t="s">
        <v>32</v>
      </c>
      <c r="P54" s="4" t="s">
        <v>33</v>
      </c>
      <c r="Q54" s="4">
        <v>0</v>
      </c>
      <c r="R54" s="7">
        <v>44682.4940972222</v>
      </c>
      <c r="S54" s="6">
        <v>44707</v>
      </c>
      <c r="T54" s="4" t="s">
        <v>34</v>
      </c>
      <c r="U54" s="4">
        <v>642</v>
      </c>
      <c r="V54" s="4">
        <v>0</v>
      </c>
      <c r="W54" s="4">
        <v>0</v>
      </c>
      <c r="X54" s="4" t="s">
        <v>267</v>
      </c>
      <c r="Y5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3"/>
  <sheetViews>
    <sheetView tabSelected="1" workbookViewId="0">
      <selection activeCell="A50" sqref="A50:E53"/>
    </sheetView>
  </sheetViews>
  <sheetFormatPr defaultColWidth="9" defaultRowHeight="13.5"/>
  <cols>
    <col min="1" max="1" width="12.625" style="4"/>
    <col min="2" max="2" width="10.375" style="4"/>
    <col min="3" max="3" width="12" style="4" customWidth="1"/>
    <col min="4" max="4" width="9" style="4"/>
    <col min="5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268</v>
      </c>
    </row>
    <row r="2" s="4" customFormat="1" hidden="1" spans="1:9">
      <c r="A2" s="5">
        <v>17914366452</v>
      </c>
      <c r="B2" s="6">
        <v>44702</v>
      </c>
      <c r="C2" s="6">
        <v>44704</v>
      </c>
      <c r="D2" s="4">
        <v>2300</v>
      </c>
      <c r="E2" s="4" t="str">
        <f>VLOOKUP(A2,HOP!A:L,12,0)</f>
        <v>2300.00</v>
      </c>
      <c r="F2" s="4" t="str">
        <f>VLOOKUP(A2,HOP!A:C,3,0)</f>
        <v>2545369</v>
      </c>
      <c r="G2" s="4">
        <f>D2-E2</f>
        <v>0</v>
      </c>
      <c r="H2" s="4" t="str">
        <f>$H$1&amp;F2</f>
        <v>，2545369</v>
      </c>
      <c r="I2" s="4" t="str">
        <f>VLOOKUP(A2,HOP!A:U,21,0)</f>
        <v>直采</v>
      </c>
    </row>
    <row r="3" s="4" customFormat="1" hidden="1" spans="1:9">
      <c r="A3" s="5">
        <v>17915411158</v>
      </c>
      <c r="B3" s="6">
        <v>44702</v>
      </c>
      <c r="C3" s="6">
        <v>44704</v>
      </c>
      <c r="D3" s="4">
        <v>1655</v>
      </c>
      <c r="E3" s="4" t="str">
        <f>VLOOKUP(A3,HOP!A:L,12,0)</f>
        <v>1655.00</v>
      </c>
      <c r="F3" s="4" t="str">
        <f>VLOOKUP(A3,HOP!A:C,3,0)</f>
        <v>2546125</v>
      </c>
      <c r="G3" s="4">
        <f t="shared" ref="G3:G45" si="0">D3-E3</f>
        <v>0</v>
      </c>
      <c r="H3" s="4" t="str">
        <f t="shared" ref="H3:H45" si="1">$H$1&amp;F3</f>
        <v>，2546125</v>
      </c>
      <c r="I3" s="4" t="str">
        <f>VLOOKUP(A3,HOP!A:U,21,0)</f>
        <v>直采</v>
      </c>
    </row>
    <row r="4" s="4" customFormat="1" hidden="1" spans="1:9">
      <c r="A4" s="5">
        <v>17915628142</v>
      </c>
      <c r="B4" s="6">
        <v>44702</v>
      </c>
      <c r="C4" s="6">
        <v>44704</v>
      </c>
      <c r="D4" s="4">
        <v>3366</v>
      </c>
      <c r="E4" s="4" t="str">
        <f>VLOOKUP(A4,HOP!A:L,12,0)</f>
        <v>3366.00</v>
      </c>
      <c r="F4" s="4" t="str">
        <f>VLOOKUP(A4,HOP!A:C,3,0)</f>
        <v>2546377</v>
      </c>
      <c r="G4" s="4">
        <f t="shared" si="0"/>
        <v>0</v>
      </c>
      <c r="H4" s="4" t="str">
        <f t="shared" si="1"/>
        <v>，2546377</v>
      </c>
      <c r="I4" s="4" t="str">
        <f>VLOOKUP(A4,HOP!A:U,21,0)</f>
        <v>直采</v>
      </c>
    </row>
    <row r="5" s="4" customFormat="1" hidden="1" spans="1:9">
      <c r="A5" s="5">
        <v>17918946741</v>
      </c>
      <c r="B5" s="6">
        <v>44701</v>
      </c>
      <c r="C5" s="6">
        <v>44704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17926331273</v>
      </c>
      <c r="B6" s="6">
        <v>44703</v>
      </c>
      <c r="C6" s="6">
        <v>44704</v>
      </c>
      <c r="D6" s="4">
        <v>785</v>
      </c>
      <c r="E6" s="4" t="str">
        <f>VLOOKUP(A6,HOP!A:L,12,0)</f>
        <v>785.00</v>
      </c>
      <c r="F6" s="4" t="str">
        <f>VLOOKUP(A6,HOP!A:C,3,0)</f>
        <v>2548587</v>
      </c>
      <c r="G6" s="4">
        <f t="shared" si="0"/>
        <v>0</v>
      </c>
      <c r="H6" s="4" t="str">
        <f t="shared" si="1"/>
        <v>，2548587</v>
      </c>
      <c r="I6" s="4" t="str">
        <f>VLOOKUP(A6,HOP!A:U,21,0)</f>
        <v>直采</v>
      </c>
    </row>
    <row r="7" s="4" customFormat="1" spans="1:9">
      <c r="A7" s="5">
        <v>17927757567</v>
      </c>
      <c r="B7" s="6">
        <v>44703</v>
      </c>
      <c r="C7" s="6">
        <v>44704</v>
      </c>
      <c r="D7" s="4">
        <v>730</v>
      </c>
      <c r="E7" s="4" t="str">
        <f>VLOOKUP(A7,HOP!A:L,12,0)</f>
        <v>308.00</v>
      </c>
      <c r="F7" s="4" t="str">
        <f>VLOOKUP(A7,HOP!A:C,3,0)</f>
        <v>2549467</v>
      </c>
      <c r="G7" s="4">
        <f t="shared" si="0"/>
        <v>422</v>
      </c>
      <c r="H7" s="4" t="str">
        <f t="shared" si="1"/>
        <v>，2549467</v>
      </c>
      <c r="I7" s="4" t="str">
        <f>VLOOKUP(A7,HOP!A:U,21,0)</f>
        <v>直采</v>
      </c>
    </row>
    <row r="8" s="4" customFormat="1" hidden="1" spans="1:9">
      <c r="A8" s="5">
        <v>17931290171</v>
      </c>
      <c r="B8" s="6">
        <v>44702</v>
      </c>
      <c r="C8" s="6">
        <v>44704</v>
      </c>
      <c r="D8" s="4">
        <v>1600</v>
      </c>
      <c r="E8" s="4" t="str">
        <f>VLOOKUP(A8,HOP!A:L,12,0)</f>
        <v>1600.00</v>
      </c>
      <c r="F8" s="4" t="str">
        <f>VLOOKUP(A8,HOP!A:C,3,0)</f>
        <v>2550072</v>
      </c>
      <c r="G8" s="4">
        <f t="shared" si="0"/>
        <v>0</v>
      </c>
      <c r="H8" s="4" t="str">
        <f t="shared" si="1"/>
        <v>，2550072</v>
      </c>
      <c r="I8" s="4" t="str">
        <f>VLOOKUP(A8,HOP!A:U,21,0)</f>
        <v>直采</v>
      </c>
    </row>
    <row r="9" s="4" customFormat="1" hidden="1" spans="1:9">
      <c r="A9" s="5">
        <v>17931313472</v>
      </c>
      <c r="B9" s="6">
        <v>44703</v>
      </c>
      <c r="C9" s="6">
        <v>44704</v>
      </c>
      <c r="D9" s="4">
        <v>1550</v>
      </c>
      <c r="E9" s="4" t="str">
        <f>VLOOKUP(A9,HOP!A:L,12,0)</f>
        <v>1550.00</v>
      </c>
      <c r="F9" s="4" t="str">
        <f>VLOOKUP(A9,HOP!A:C,3,0)</f>
        <v>2550081</v>
      </c>
      <c r="G9" s="4">
        <f t="shared" si="0"/>
        <v>0</v>
      </c>
      <c r="H9" s="4" t="str">
        <f t="shared" si="1"/>
        <v>，2550081</v>
      </c>
      <c r="I9" s="4" t="str">
        <f>VLOOKUP(A9,HOP!A:U,21,0)</f>
        <v>直采</v>
      </c>
    </row>
    <row r="10" s="4" customFormat="1" hidden="1" spans="1:9">
      <c r="A10" s="5">
        <v>17935232082</v>
      </c>
      <c r="B10" s="6">
        <v>44703</v>
      </c>
      <c r="C10" s="6">
        <v>44704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17941488914</v>
      </c>
      <c r="B11" s="6">
        <v>44703</v>
      </c>
      <c r="C11" s="6">
        <v>44704</v>
      </c>
      <c r="D11" s="4">
        <v>993</v>
      </c>
      <c r="E11" s="4" t="str">
        <f>VLOOKUP(A11,HOP!A:L,12,0)</f>
        <v>993.00</v>
      </c>
      <c r="F11" s="4" t="str">
        <f>VLOOKUP(A11,HOP!A:C,3,0)</f>
        <v>2553085</v>
      </c>
      <c r="G11" s="4">
        <f t="shared" si="0"/>
        <v>0</v>
      </c>
      <c r="H11" s="4" t="str">
        <f t="shared" si="1"/>
        <v>，2553085</v>
      </c>
      <c r="I11" s="4" t="str">
        <f>VLOOKUP(A11,HOP!A:U,21,0)</f>
        <v>直采</v>
      </c>
    </row>
    <row r="12" s="4" customFormat="1" hidden="1" spans="1:9">
      <c r="A12" s="5">
        <v>17944182255</v>
      </c>
      <c r="B12" s="6">
        <v>44702</v>
      </c>
      <c r="C12" s="6">
        <v>44704</v>
      </c>
      <c r="D12" s="4">
        <v>3360</v>
      </c>
      <c r="E12" s="4" t="str">
        <f>VLOOKUP(A12,HOP!A:L,12,0)</f>
        <v>3360.00</v>
      </c>
      <c r="F12" s="4" t="str">
        <f>VLOOKUP(A12,HOP!A:C,3,0)</f>
        <v>2553401</v>
      </c>
      <c r="G12" s="4">
        <f t="shared" si="0"/>
        <v>0</v>
      </c>
      <c r="H12" s="4" t="str">
        <f t="shared" si="1"/>
        <v>，2553401</v>
      </c>
      <c r="I12" s="4" t="str">
        <f>VLOOKUP(A12,HOP!A:U,21,0)</f>
        <v>直采</v>
      </c>
    </row>
    <row r="13" s="4" customFormat="1" hidden="1" spans="1:9">
      <c r="A13" s="5">
        <v>17945316121</v>
      </c>
      <c r="B13" s="6">
        <v>44701</v>
      </c>
      <c r="C13" s="6">
        <v>44704</v>
      </c>
      <c r="D13" s="4">
        <v>1736.1</v>
      </c>
      <c r="E13" s="4" t="str">
        <f>VLOOKUP(A13,HOP!A:L,12,0)</f>
        <v>1736.10</v>
      </c>
      <c r="F13" s="4" t="str">
        <f>VLOOKUP(A13,HOP!A:C,3,0)</f>
        <v>2553754</v>
      </c>
      <c r="G13" s="4">
        <f t="shared" si="0"/>
        <v>0</v>
      </c>
      <c r="H13" s="4" t="str">
        <f t="shared" si="1"/>
        <v>，2553754</v>
      </c>
      <c r="I13" s="4" t="str">
        <f>VLOOKUP(A13,HOP!A:U,21,0)</f>
        <v>直采</v>
      </c>
    </row>
    <row r="14" s="4" customFormat="1" hidden="1" spans="1:9">
      <c r="A14" s="5">
        <v>17948677188</v>
      </c>
      <c r="B14" s="6">
        <v>44699</v>
      </c>
      <c r="C14" s="6">
        <v>44704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17948845295</v>
      </c>
      <c r="B15" s="6">
        <v>44701</v>
      </c>
      <c r="C15" s="6">
        <v>44704</v>
      </c>
      <c r="D15" s="4">
        <v>3828</v>
      </c>
      <c r="E15" s="4" t="str">
        <f>VLOOKUP(A15,HOP!A:L,12,0)</f>
        <v>3828.00</v>
      </c>
      <c r="F15" s="4" t="str">
        <f>VLOOKUP(A15,HOP!A:C,3,0)</f>
        <v>2554360</v>
      </c>
      <c r="G15" s="4">
        <f t="shared" si="0"/>
        <v>0</v>
      </c>
      <c r="H15" s="4" t="str">
        <f t="shared" si="1"/>
        <v>，2554360</v>
      </c>
      <c r="I15" s="4" t="str">
        <f>VLOOKUP(A15,HOP!A:U,21,0)</f>
        <v>直采</v>
      </c>
    </row>
    <row r="16" s="4" customFormat="1" hidden="1" spans="1:9">
      <c r="A16" s="5">
        <v>17948862704</v>
      </c>
      <c r="B16" s="6">
        <v>44701</v>
      </c>
      <c r="C16" s="6">
        <v>44704</v>
      </c>
      <c r="D16" s="4">
        <v>3405</v>
      </c>
      <c r="E16" s="4" t="str">
        <f>VLOOKUP(A16,HOP!A:L,12,0)</f>
        <v>3405.00</v>
      </c>
      <c r="F16" s="4" t="str">
        <f>VLOOKUP(A16,HOP!A:C,3,0)</f>
        <v>2554362</v>
      </c>
      <c r="G16" s="4">
        <f t="shared" si="0"/>
        <v>0</v>
      </c>
      <c r="H16" s="4" t="str">
        <f t="shared" si="1"/>
        <v>，2554362</v>
      </c>
      <c r="I16" s="4" t="str">
        <f>VLOOKUP(A16,HOP!A:U,21,0)</f>
        <v>直采</v>
      </c>
    </row>
    <row r="17" s="4" customFormat="1" hidden="1" spans="1:9">
      <c r="A17" s="5">
        <v>17957144606</v>
      </c>
      <c r="B17" s="6">
        <v>44702</v>
      </c>
      <c r="C17" s="6">
        <v>44704</v>
      </c>
      <c r="D17" s="4">
        <v>685</v>
      </c>
      <c r="E17" s="4" t="str">
        <f>VLOOKUP(A17,HOP!A:L,12,0)</f>
        <v>685.00</v>
      </c>
      <c r="F17" s="4" t="str">
        <f>VLOOKUP(A17,HOP!A:C,3,0)</f>
        <v>2556378</v>
      </c>
      <c r="G17" s="4">
        <f t="shared" si="0"/>
        <v>0</v>
      </c>
      <c r="H17" s="4" t="str">
        <f t="shared" si="1"/>
        <v>，2556378</v>
      </c>
      <c r="I17" s="4" t="str">
        <f>VLOOKUP(A17,HOP!A:U,21,0)</f>
        <v>直采</v>
      </c>
    </row>
    <row r="18" s="4" customFormat="1" hidden="1" spans="1:9">
      <c r="A18" s="5">
        <v>17960534364</v>
      </c>
      <c r="B18" s="6">
        <v>44701</v>
      </c>
      <c r="C18" s="6">
        <v>44704</v>
      </c>
      <c r="D18" s="4">
        <v>5696</v>
      </c>
      <c r="E18" s="4" t="str">
        <f>VLOOKUP(A18,HOP!A:L,12,0)</f>
        <v>5696.00</v>
      </c>
      <c r="F18" s="4" t="str">
        <f>VLOOKUP(A18,HOP!A:C,3,0)</f>
        <v>2556812</v>
      </c>
      <c r="G18" s="4">
        <f t="shared" si="0"/>
        <v>0</v>
      </c>
      <c r="H18" s="4" t="str">
        <f t="shared" si="1"/>
        <v>，2556812</v>
      </c>
      <c r="I18" s="4" t="str">
        <f>VLOOKUP(A18,HOP!A:U,21,0)</f>
        <v>直采</v>
      </c>
    </row>
    <row r="19" s="4" customFormat="1" hidden="1" spans="1:9">
      <c r="A19" s="5">
        <v>17960750253</v>
      </c>
      <c r="B19" s="6">
        <v>44701</v>
      </c>
      <c r="C19" s="6">
        <v>44704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17964807367</v>
      </c>
      <c r="B20" s="6">
        <v>44702</v>
      </c>
      <c r="C20" s="6">
        <v>44704</v>
      </c>
      <c r="D20" s="4">
        <v>3307</v>
      </c>
      <c r="E20" s="4" t="str">
        <f>VLOOKUP(A20,HOP!A:L,12,0)</f>
        <v>3307.00</v>
      </c>
      <c r="F20" s="4" t="str">
        <f>VLOOKUP(A20,HOP!A:C,3,0)</f>
        <v>2557680</v>
      </c>
      <c r="G20" s="4">
        <f t="shared" si="0"/>
        <v>0</v>
      </c>
      <c r="H20" s="4" t="str">
        <f t="shared" si="1"/>
        <v>，2557680</v>
      </c>
      <c r="I20" s="4" t="str">
        <f>VLOOKUP(A20,HOP!A:U,21,0)</f>
        <v>直采</v>
      </c>
    </row>
    <row r="21" s="4" customFormat="1" hidden="1" spans="1:9">
      <c r="A21" s="5">
        <v>17964862949</v>
      </c>
      <c r="B21" s="6">
        <v>44703</v>
      </c>
      <c r="C21" s="6">
        <v>44704</v>
      </c>
      <c r="D21" s="4">
        <v>376</v>
      </c>
      <c r="E21" s="4" t="str">
        <f>VLOOKUP(A21,HOP!A:L,12,0)</f>
        <v>376.00</v>
      </c>
      <c r="F21" s="4" t="str">
        <f>VLOOKUP(A21,HOP!A:C,3,0)</f>
        <v>2557704</v>
      </c>
      <c r="G21" s="4">
        <f t="shared" si="0"/>
        <v>0</v>
      </c>
      <c r="H21" s="4" t="str">
        <f t="shared" si="1"/>
        <v>，2557704</v>
      </c>
      <c r="I21" s="4" t="str">
        <f>VLOOKUP(A21,HOP!A:U,21,0)</f>
        <v>直采</v>
      </c>
    </row>
    <row r="22" s="4" customFormat="1" hidden="1" spans="1:9">
      <c r="A22" s="5">
        <v>17965194657</v>
      </c>
      <c r="B22" s="6">
        <v>44702</v>
      </c>
      <c r="C22" s="6">
        <v>44704</v>
      </c>
      <c r="D22" s="4">
        <v>1680</v>
      </c>
      <c r="E22" s="4" t="str">
        <f>VLOOKUP(A22,HOP!A:L,12,0)</f>
        <v>1680.00</v>
      </c>
      <c r="F22" s="4" t="str">
        <f>VLOOKUP(A22,HOP!A:C,3,0)</f>
        <v>2557807</v>
      </c>
      <c r="G22" s="4">
        <f t="shared" si="0"/>
        <v>0</v>
      </c>
      <c r="H22" s="4" t="str">
        <f t="shared" si="1"/>
        <v>，2557807</v>
      </c>
      <c r="I22" s="4" t="str">
        <f>VLOOKUP(A22,HOP!A:U,21,0)</f>
        <v>直采</v>
      </c>
    </row>
    <row r="23" s="4" customFormat="1" hidden="1" spans="1:9">
      <c r="A23" s="5">
        <v>17967838852</v>
      </c>
      <c r="B23" s="6">
        <v>44703</v>
      </c>
      <c r="C23" s="6">
        <v>44704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17967838863</v>
      </c>
      <c r="B24" s="6">
        <v>44703</v>
      </c>
      <c r="C24" s="6">
        <v>44704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17968122687</v>
      </c>
      <c r="B25" s="6">
        <v>44702</v>
      </c>
      <c r="C25" s="6">
        <v>44704</v>
      </c>
      <c r="D25" s="4">
        <v>1080</v>
      </c>
      <c r="E25" s="4" t="str">
        <f>VLOOKUP(A25,HOP!A:L,12,0)</f>
        <v>1080.00</v>
      </c>
      <c r="F25" s="4" t="str">
        <f>VLOOKUP(A25,HOP!A:C,3,0)</f>
        <v>2558300</v>
      </c>
      <c r="G25" s="4">
        <f t="shared" si="0"/>
        <v>0</v>
      </c>
      <c r="H25" s="4" t="str">
        <f t="shared" si="1"/>
        <v>，2558300</v>
      </c>
      <c r="I25" s="4" t="str">
        <f>VLOOKUP(A25,HOP!A:U,21,0)</f>
        <v>直采</v>
      </c>
    </row>
    <row r="26" s="4" customFormat="1" hidden="1" spans="1:9">
      <c r="A26" s="5">
        <v>17968428161</v>
      </c>
      <c r="B26" s="6">
        <v>44702</v>
      </c>
      <c r="C26" s="6">
        <v>44704</v>
      </c>
      <c r="D26" s="4">
        <v>264</v>
      </c>
      <c r="E26" s="4" t="str">
        <f>VLOOKUP(A26,HOP!A:L,12,0)</f>
        <v>264.00</v>
      </c>
      <c r="F26" s="4" t="str">
        <f>VLOOKUP(A26,HOP!A:C,3,0)</f>
        <v>2558470</v>
      </c>
      <c r="G26" s="4">
        <f t="shared" si="0"/>
        <v>0</v>
      </c>
      <c r="H26" s="4" t="str">
        <f t="shared" si="1"/>
        <v>，2558470</v>
      </c>
      <c r="I26" s="4" t="str">
        <f>VLOOKUP(A26,HOP!A:U,21,0)</f>
        <v>直采</v>
      </c>
    </row>
    <row r="27" s="4" customFormat="1" hidden="1" spans="1:9">
      <c r="A27" s="5">
        <v>17968896854</v>
      </c>
      <c r="B27" s="6">
        <v>44703</v>
      </c>
      <c r="C27" s="6">
        <v>44704</v>
      </c>
      <c r="D27" s="4">
        <v>1300</v>
      </c>
      <c r="E27" s="4" t="str">
        <f>VLOOKUP(A27,HOP!A:L,12,0)</f>
        <v>1300.00</v>
      </c>
      <c r="F27" s="4" t="str">
        <f>VLOOKUP(A27,HOP!A:C,3,0)</f>
        <v>2558630</v>
      </c>
      <c r="G27" s="4">
        <f t="shared" si="0"/>
        <v>0</v>
      </c>
      <c r="H27" s="4" t="str">
        <f t="shared" si="1"/>
        <v>，2558630</v>
      </c>
      <c r="I27" s="4" t="str">
        <f>VLOOKUP(A27,HOP!A:U,21,0)</f>
        <v>直采</v>
      </c>
    </row>
    <row r="28" s="4" customFormat="1" hidden="1" spans="1:9">
      <c r="A28" s="5">
        <v>17972393852</v>
      </c>
      <c r="B28" s="6">
        <v>44703</v>
      </c>
      <c r="C28" s="6">
        <v>44704</v>
      </c>
      <c r="D28" s="4">
        <v>4396</v>
      </c>
      <c r="E28" s="4" t="str">
        <f>VLOOKUP(A28,HOP!A:L,12,0)</f>
        <v>4396.00</v>
      </c>
      <c r="F28" s="4" t="str">
        <f>VLOOKUP(A28,HOP!A:C,3,0)</f>
        <v>2559318</v>
      </c>
      <c r="G28" s="4">
        <f t="shared" si="0"/>
        <v>0</v>
      </c>
      <c r="H28" s="4" t="str">
        <f t="shared" si="1"/>
        <v>，2559318</v>
      </c>
      <c r="I28" s="4" t="str">
        <f>VLOOKUP(A28,HOP!A:U,21,0)</f>
        <v>直采</v>
      </c>
    </row>
    <row r="29" s="4" customFormat="1" hidden="1" spans="1:9">
      <c r="A29" s="5">
        <v>17973204700</v>
      </c>
      <c r="B29" s="6">
        <v>44703</v>
      </c>
      <c r="C29" s="6">
        <v>44704</v>
      </c>
      <c r="D29" s="4">
        <v>552</v>
      </c>
      <c r="E29" s="4" t="str">
        <f>VLOOKUP(A29,HOP!A:L,12,0)</f>
        <v>552.00</v>
      </c>
      <c r="F29" s="4" t="str">
        <f>VLOOKUP(A29,HOP!A:C,3,0)</f>
        <v>2559612</v>
      </c>
      <c r="G29" s="4">
        <f t="shared" si="0"/>
        <v>0</v>
      </c>
      <c r="H29" s="4" t="str">
        <f t="shared" si="1"/>
        <v>，2559612</v>
      </c>
      <c r="I29" s="4" t="str">
        <f>VLOOKUP(A29,HOP!A:U,21,0)</f>
        <v>直采</v>
      </c>
    </row>
    <row r="30" s="4" customFormat="1" hidden="1" spans="1:9">
      <c r="A30" s="5">
        <v>17973324304</v>
      </c>
      <c r="B30" s="6">
        <v>44703</v>
      </c>
      <c r="C30" s="6">
        <v>44704</v>
      </c>
      <c r="D30" s="4">
        <v>488</v>
      </c>
      <c r="E30" s="4" t="str">
        <f>VLOOKUP(A30,HOP!A:L,12,0)</f>
        <v>488.00</v>
      </c>
      <c r="F30" s="4" t="str">
        <f>VLOOKUP(A30,HOP!A:C,3,0)</f>
        <v>2559700</v>
      </c>
      <c r="G30" s="4">
        <f t="shared" si="0"/>
        <v>0</v>
      </c>
      <c r="H30" s="4" t="str">
        <f t="shared" si="1"/>
        <v>，2559700</v>
      </c>
      <c r="I30" s="4" t="str">
        <f>VLOOKUP(A30,HOP!A:U,21,0)</f>
        <v>直采</v>
      </c>
    </row>
    <row r="31" s="4" customFormat="1" hidden="1" spans="1:9">
      <c r="A31" s="5">
        <v>17973418950</v>
      </c>
      <c r="B31" s="6">
        <v>44703</v>
      </c>
      <c r="C31" s="6">
        <v>44704</v>
      </c>
      <c r="D31" s="4">
        <v>728</v>
      </c>
      <c r="E31" s="4" t="str">
        <f>VLOOKUP(A31,HOP!A:L,12,0)</f>
        <v>728.00</v>
      </c>
      <c r="F31" s="4" t="str">
        <f>VLOOKUP(A31,HOP!A:C,3,0)</f>
        <v>2559818</v>
      </c>
      <c r="G31" s="4">
        <f t="shared" si="0"/>
        <v>0</v>
      </c>
      <c r="H31" s="4" t="str">
        <f t="shared" si="1"/>
        <v>，2559818</v>
      </c>
      <c r="I31" s="4" t="str">
        <f>VLOOKUP(A31,HOP!A:U,21,0)</f>
        <v>直采</v>
      </c>
    </row>
    <row r="32" s="4" customFormat="1" hidden="1" spans="1:9">
      <c r="A32" s="5">
        <v>17973468259</v>
      </c>
      <c r="B32" s="6">
        <v>44703</v>
      </c>
      <c r="C32" s="6">
        <v>44704</v>
      </c>
      <c r="D32" s="4">
        <v>632</v>
      </c>
      <c r="E32" s="4" t="str">
        <f>VLOOKUP(A32,HOP!A:L,12,0)</f>
        <v>632.00</v>
      </c>
      <c r="F32" s="4" t="str">
        <f>VLOOKUP(A32,HOP!A:C,3,0)</f>
        <v>2559860</v>
      </c>
      <c r="G32" s="4">
        <f t="shared" si="0"/>
        <v>0</v>
      </c>
      <c r="H32" s="4" t="str">
        <f t="shared" si="1"/>
        <v>，2559860</v>
      </c>
      <c r="I32" s="4" t="str">
        <f>VLOOKUP(A32,HOP!A:U,21,0)</f>
        <v>直采</v>
      </c>
    </row>
    <row r="33" s="4" customFormat="1" hidden="1" spans="1:9">
      <c r="A33" s="5">
        <v>17975732850</v>
      </c>
      <c r="B33" s="6">
        <v>44703</v>
      </c>
      <c r="C33" s="6">
        <v>44704</v>
      </c>
      <c r="D33" s="4">
        <v>189</v>
      </c>
      <c r="E33" s="4" t="str">
        <f>VLOOKUP(A33,HOP!A:L,12,0)</f>
        <v>189.00</v>
      </c>
      <c r="F33" s="4" t="str">
        <f>VLOOKUP(A33,HOP!A:C,3,0)</f>
        <v>2560033</v>
      </c>
      <c r="G33" s="4">
        <f t="shared" si="0"/>
        <v>0</v>
      </c>
      <c r="H33" s="4" t="str">
        <f t="shared" si="1"/>
        <v>，2560033</v>
      </c>
      <c r="I33" s="4" t="str">
        <f>VLOOKUP(A33,HOP!A:U,21,0)</f>
        <v>直采</v>
      </c>
    </row>
    <row r="34" s="4" customFormat="1" hidden="1" spans="1:9">
      <c r="A34" s="5">
        <v>17976063450</v>
      </c>
      <c r="B34" s="6">
        <v>44703</v>
      </c>
      <c r="C34" s="6">
        <v>44704</v>
      </c>
      <c r="D34" s="4">
        <v>730</v>
      </c>
      <c r="E34" s="4" t="str">
        <f>VLOOKUP(A34,HOP!A:L,12,0)</f>
        <v>730.00</v>
      </c>
      <c r="F34" s="4" t="str">
        <f>VLOOKUP(A34,HOP!A:C,3,0)</f>
        <v>2560106</v>
      </c>
      <c r="G34" s="4">
        <f t="shared" si="0"/>
        <v>0</v>
      </c>
      <c r="H34" s="4" t="str">
        <f t="shared" si="1"/>
        <v>，2560106</v>
      </c>
      <c r="I34" s="4" t="str">
        <f>VLOOKUP(A34,HOP!A:U,21,0)</f>
        <v>直采</v>
      </c>
    </row>
    <row r="35" s="4" customFormat="1" hidden="1" spans="1:9">
      <c r="A35" s="5">
        <v>17976259485</v>
      </c>
      <c r="B35" s="6">
        <v>44703</v>
      </c>
      <c r="C35" s="6">
        <v>44704</v>
      </c>
      <c r="D35" s="4">
        <v>350</v>
      </c>
      <c r="E35" s="4" t="str">
        <f>VLOOKUP(A35,HOP!A:L,12,0)</f>
        <v>350.00</v>
      </c>
      <c r="F35" s="4" t="str">
        <f>VLOOKUP(A35,HOP!A:C,3,0)</f>
        <v>2560177</v>
      </c>
      <c r="G35" s="4">
        <f t="shared" si="0"/>
        <v>0</v>
      </c>
      <c r="H35" s="4" t="str">
        <f t="shared" si="1"/>
        <v>，2560177</v>
      </c>
      <c r="I35" s="4" t="str">
        <f>VLOOKUP(A35,HOP!A:U,21,0)</f>
        <v>直采</v>
      </c>
    </row>
    <row r="36" s="4" customFormat="1" hidden="1" spans="1:9">
      <c r="A36" s="5">
        <v>17976297766</v>
      </c>
      <c r="B36" s="6">
        <v>44703</v>
      </c>
      <c r="C36" s="6">
        <v>44704</v>
      </c>
      <c r="D36" s="4">
        <v>778</v>
      </c>
      <c r="E36" s="4" t="str">
        <f>VLOOKUP(A36,HOP!A:L,12,0)</f>
        <v>778.00</v>
      </c>
      <c r="F36" s="4" t="str">
        <f>VLOOKUP(A36,HOP!A:C,3,0)</f>
        <v>2560191</v>
      </c>
      <c r="G36" s="4">
        <f t="shared" si="0"/>
        <v>0</v>
      </c>
      <c r="H36" s="4" t="str">
        <f t="shared" si="1"/>
        <v>，2560191</v>
      </c>
      <c r="I36" s="4" t="str">
        <f>VLOOKUP(A36,HOP!A:U,21,0)</f>
        <v>直采</v>
      </c>
    </row>
    <row r="37" s="4" customFormat="1" hidden="1" spans="1:9">
      <c r="A37" s="5">
        <v>17976347515</v>
      </c>
      <c r="B37" s="6">
        <v>44703</v>
      </c>
      <c r="C37" s="6">
        <v>44704</v>
      </c>
      <c r="D37" s="4">
        <v>303</v>
      </c>
      <c r="E37" s="4" t="str">
        <f>VLOOKUP(A37,HOP!A:L,12,0)</f>
        <v>303.00</v>
      </c>
      <c r="F37" s="4" t="str">
        <f>VLOOKUP(A37,HOP!A:C,3,0)</f>
        <v>2560207</v>
      </c>
      <c r="G37" s="4">
        <f t="shared" si="0"/>
        <v>0</v>
      </c>
      <c r="H37" s="4" t="str">
        <f t="shared" si="1"/>
        <v>，2560207</v>
      </c>
      <c r="I37" s="4" t="str">
        <f>VLOOKUP(A37,HOP!A:U,21,0)</f>
        <v>直采</v>
      </c>
    </row>
    <row r="38" s="4" customFormat="1" hidden="1" spans="1:9">
      <c r="A38" s="5">
        <v>17976385015</v>
      </c>
      <c r="B38" s="6">
        <v>44703</v>
      </c>
      <c r="C38" s="6">
        <v>44704</v>
      </c>
      <c r="D38" s="4">
        <v>128</v>
      </c>
      <c r="E38" s="4" t="str">
        <f>VLOOKUP(A38,HOP!A:L,12,0)</f>
        <v>128.00</v>
      </c>
      <c r="F38" s="4" t="str">
        <f>VLOOKUP(A38,HOP!A:C,3,0)</f>
        <v>2560229</v>
      </c>
      <c r="G38" s="4">
        <f t="shared" si="0"/>
        <v>0</v>
      </c>
      <c r="H38" s="4" t="str">
        <f t="shared" si="1"/>
        <v>，2560229</v>
      </c>
      <c r="I38" s="4" t="str">
        <f>VLOOKUP(A38,HOP!A:U,21,0)</f>
        <v>直采</v>
      </c>
    </row>
    <row r="39" s="4" customFormat="1" hidden="1" spans="1:9">
      <c r="A39" s="5">
        <v>17976388419</v>
      </c>
      <c r="B39" s="6">
        <v>44703</v>
      </c>
      <c r="C39" s="6">
        <v>44704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hidden="1" spans="1:9">
      <c r="A40" s="5">
        <v>17976428188</v>
      </c>
      <c r="B40" s="6">
        <v>44703</v>
      </c>
      <c r="C40" s="6">
        <v>44704</v>
      </c>
      <c r="D40" s="4">
        <v>128</v>
      </c>
      <c r="E40" s="4" t="str">
        <f>VLOOKUP(A40,HOP!A:L,12,0)</f>
        <v>128.00</v>
      </c>
      <c r="F40" s="4" t="str">
        <f>VLOOKUP(A40,HOP!A:C,3,0)</f>
        <v>2560254</v>
      </c>
      <c r="G40" s="4">
        <f t="shared" si="0"/>
        <v>0</v>
      </c>
      <c r="H40" s="4" t="str">
        <f t="shared" si="1"/>
        <v>，2560254</v>
      </c>
      <c r="I40" s="4" t="str">
        <f>VLOOKUP(A40,HOP!A:U,21,0)</f>
        <v>直采</v>
      </c>
    </row>
    <row r="41" s="4" customFormat="1" hidden="1" spans="1:9">
      <c r="A41" s="5">
        <v>17976487353</v>
      </c>
      <c r="B41" s="6">
        <v>44703</v>
      </c>
      <c r="C41" s="6">
        <v>44704</v>
      </c>
      <c r="D41" s="4">
        <v>477</v>
      </c>
      <c r="E41" s="4" t="str">
        <f>VLOOKUP(A41,HOP!A:L,12,0)</f>
        <v>477.00</v>
      </c>
      <c r="F41" s="4" t="str">
        <f>VLOOKUP(A41,HOP!A:C,3,0)</f>
        <v>2560278</v>
      </c>
      <c r="G41" s="4">
        <f t="shared" si="0"/>
        <v>0</v>
      </c>
      <c r="H41" s="4" t="str">
        <f t="shared" si="1"/>
        <v>，2560278</v>
      </c>
      <c r="I41" s="4" t="str">
        <f>VLOOKUP(A41,HOP!A:U,21,0)</f>
        <v>直采</v>
      </c>
    </row>
    <row r="42" s="4" customFormat="1" hidden="1" spans="1:9">
      <c r="A42" s="5">
        <v>17976556831</v>
      </c>
      <c r="B42" s="6">
        <v>44703</v>
      </c>
      <c r="C42" s="6">
        <v>44704</v>
      </c>
      <c r="D42" s="4">
        <v>552</v>
      </c>
      <c r="E42" s="4" t="str">
        <f>VLOOKUP(A42,HOP!A:L,12,0)</f>
        <v>552.00</v>
      </c>
      <c r="F42" s="4" t="str">
        <f>VLOOKUP(A42,HOP!A:C,3,0)</f>
        <v>2560307</v>
      </c>
      <c r="G42" s="4">
        <f t="shared" si="0"/>
        <v>0</v>
      </c>
      <c r="H42" s="4" t="str">
        <f t="shared" si="1"/>
        <v>，2560307</v>
      </c>
      <c r="I42" s="4" t="str">
        <f>VLOOKUP(A42,HOP!A:U,21,0)</f>
        <v>直采</v>
      </c>
    </row>
    <row r="43" s="4" customFormat="1" hidden="1" spans="1:9">
      <c r="A43" s="5">
        <v>17976616604</v>
      </c>
      <c r="B43" s="6">
        <v>44703</v>
      </c>
      <c r="C43" s="6">
        <v>44704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hidden="1" spans="1:9">
      <c r="A44" s="5">
        <v>17976912443</v>
      </c>
      <c r="B44" s="6">
        <v>44703</v>
      </c>
      <c r="C44" s="6">
        <v>44704</v>
      </c>
      <c r="D44" s="4">
        <v>820</v>
      </c>
      <c r="E44" s="4" t="str">
        <f>VLOOKUP(A44,HOP!A:L,12,0)</f>
        <v>820.00</v>
      </c>
      <c r="F44" s="4" t="str">
        <f>VLOOKUP(A44,HOP!A:C,3,0)</f>
        <v>2560456</v>
      </c>
      <c r="G44" s="4">
        <f t="shared" si="0"/>
        <v>0</v>
      </c>
      <c r="H44" s="4" t="str">
        <f t="shared" si="1"/>
        <v>，2560456</v>
      </c>
      <c r="I44" s="4" t="str">
        <f>VLOOKUP(A44,HOP!A:U,21,0)</f>
        <v>直采</v>
      </c>
    </row>
    <row r="45" s="4" customFormat="1" hidden="1" spans="1:9">
      <c r="A45" s="5">
        <v>17875662023</v>
      </c>
      <c r="B45" s="6">
        <v>44686</v>
      </c>
      <c r="C45" s="6">
        <v>44687</v>
      </c>
      <c r="D45" s="4">
        <v>642</v>
      </c>
      <c r="E45" s="4">
        <v>642</v>
      </c>
      <c r="F45" s="4">
        <v>2532093</v>
      </c>
      <c r="G45" s="4">
        <f t="shared" si="0"/>
        <v>0</v>
      </c>
      <c r="H45" s="4" t="str">
        <f t="shared" si="1"/>
        <v>，2532093</v>
      </c>
      <c r="I45" s="4" t="e">
        <f>VLOOKUP(A45,HOP!A:U,21,0)</f>
        <v>#N/A</v>
      </c>
    </row>
    <row r="47" spans="4:4">
      <c r="D47" s="4">
        <f>SUM(D2:D46)</f>
        <v>51589.1</v>
      </c>
    </row>
    <row r="50" spans="1:5">
      <c r="A50" s="4" t="s">
        <v>269</v>
      </c>
      <c r="D50" s="4">
        <v>50859.1</v>
      </c>
      <c r="E50" s="4">
        <v>59567.87</v>
      </c>
    </row>
    <row r="51" ht="24" customHeight="1" spans="1:5">
      <c r="A51" s="4" t="s">
        <v>270</v>
      </c>
      <c r="D51" s="4">
        <v>730</v>
      </c>
      <c r="E51" s="4">
        <v>855</v>
      </c>
    </row>
    <row r="52" spans="1:5">
      <c r="A52" s="4" t="s">
        <v>271</v>
      </c>
      <c r="D52" s="4">
        <f>SUBTOTAL(9,D50:D51)</f>
        <v>51589.1</v>
      </c>
      <c r="E52" s="4">
        <f>SUBTOTAL(9,E50:E51)</f>
        <v>60422.87</v>
      </c>
    </row>
    <row r="53" spans="1:1">
      <c r="A53" s="4" t="s">
        <v>272</v>
      </c>
    </row>
  </sheetData>
  <autoFilter ref="A1:XFD53">
    <filterColumn colId="3">
      <filters blank="1">
        <filter val="350"/>
        <filter val="1550"/>
        <filter val="552"/>
        <filter val="993"/>
        <filter val="1655"/>
        <filter val="4396"/>
        <filter val="5696"/>
        <filter val="820"/>
        <filter val="3360"/>
        <filter val="1736.1"/>
        <filter val="264"/>
        <filter val="3366"/>
        <filter val="128"/>
        <filter val="728"/>
        <filter val="3828"/>
        <filter val="730"/>
        <filter val="51589.1"/>
        <filter val="632"/>
        <filter val="376"/>
        <filter val="477"/>
        <filter val="778"/>
        <filter val="1080"/>
        <filter val="1300"/>
        <filter val="1600"/>
        <filter val="1680"/>
        <filter val="2300"/>
        <filter val="642"/>
        <filter val="303"/>
        <filter val="685"/>
        <filter val="785"/>
        <filter val="3405"/>
        <filter val="3307"/>
        <filter val="488"/>
        <filter val="189"/>
      </filters>
    </filterColumn>
    <filterColumn colId="6">
      <filters blank="1">
        <filter val="42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273</v>
      </c>
      <c r="B1" s="2" t="s">
        <v>274</v>
      </c>
      <c r="C1" s="2" t="s">
        <v>275</v>
      </c>
      <c r="D1" s="2" t="s">
        <v>276</v>
      </c>
      <c r="E1" s="2" t="s">
        <v>13</v>
      </c>
      <c r="F1" s="2" t="s">
        <v>5</v>
      </c>
      <c r="G1" s="2" t="s">
        <v>6</v>
      </c>
      <c r="H1" s="2" t="s">
        <v>277</v>
      </c>
      <c r="I1" s="2" t="s">
        <v>278</v>
      </c>
      <c r="J1" s="2" t="s">
        <v>279</v>
      </c>
      <c r="K1" s="2" t="s">
        <v>280</v>
      </c>
      <c r="L1" s="2" t="s">
        <v>281</v>
      </c>
      <c r="M1" s="2" t="s">
        <v>282</v>
      </c>
      <c r="N1" s="2" t="s">
        <v>283</v>
      </c>
      <c r="O1" s="2" t="s">
        <v>284</v>
      </c>
      <c r="P1" s="2" t="s">
        <v>285</v>
      </c>
      <c r="Q1" s="2" t="s">
        <v>286</v>
      </c>
      <c r="R1" s="2" t="s">
        <v>287</v>
      </c>
      <c r="S1" s="2" t="s">
        <v>288</v>
      </c>
      <c r="T1" s="2" t="s">
        <v>289</v>
      </c>
      <c r="U1" s="2" t="s">
        <v>290</v>
      </c>
    </row>
    <row r="2" s="1" customFormat="1" spans="1:21">
      <c r="A2" s="3">
        <v>17976556831</v>
      </c>
      <c r="B2" s="1" t="s">
        <v>291</v>
      </c>
      <c r="C2" s="1" t="s">
        <v>292</v>
      </c>
      <c r="D2" s="1" t="s">
        <v>293</v>
      </c>
      <c r="E2" s="1" t="s">
        <v>294</v>
      </c>
      <c r="F2" s="1" t="s">
        <v>291</v>
      </c>
      <c r="G2" s="1" t="s">
        <v>295</v>
      </c>
      <c r="H2" s="1" t="s">
        <v>296</v>
      </c>
      <c r="I2" s="1" t="s">
        <v>297</v>
      </c>
      <c r="J2" s="1" t="s">
        <v>298</v>
      </c>
      <c r="K2" s="1" t="s">
        <v>297</v>
      </c>
      <c r="L2" s="1" t="s">
        <v>297</v>
      </c>
      <c r="M2" s="1" t="s">
        <v>299</v>
      </c>
      <c r="N2" s="1" t="s">
        <v>299</v>
      </c>
      <c r="O2" s="1" t="s">
        <v>300</v>
      </c>
      <c r="P2" s="1" t="s">
        <v>301</v>
      </c>
      <c r="Q2" s="1" t="s">
        <v>302</v>
      </c>
      <c r="R2" s="1" t="s">
        <v>303</v>
      </c>
      <c r="S2" s="1" t="s">
        <v>304</v>
      </c>
      <c r="T2" s="1" t="s">
        <v>305</v>
      </c>
      <c r="U2" s="1" t="s">
        <v>306</v>
      </c>
    </row>
    <row r="3" s="1" customFormat="1" spans="1:21">
      <c r="A3" s="3">
        <v>17976912443</v>
      </c>
      <c r="B3" s="1" t="s">
        <v>291</v>
      </c>
      <c r="C3" s="1" t="s">
        <v>307</v>
      </c>
      <c r="D3" s="1" t="s">
        <v>308</v>
      </c>
      <c r="E3" s="1" t="s">
        <v>309</v>
      </c>
      <c r="F3" s="1" t="s">
        <v>291</v>
      </c>
      <c r="G3" s="1" t="s">
        <v>295</v>
      </c>
      <c r="H3" s="1" t="s">
        <v>296</v>
      </c>
      <c r="I3" s="1" t="s">
        <v>310</v>
      </c>
      <c r="J3" s="1" t="s">
        <v>298</v>
      </c>
      <c r="K3" s="1" t="s">
        <v>310</v>
      </c>
      <c r="L3" s="1" t="s">
        <v>310</v>
      </c>
      <c r="M3" s="1" t="s">
        <v>299</v>
      </c>
      <c r="N3" s="1" t="s">
        <v>299</v>
      </c>
      <c r="O3" s="1" t="s">
        <v>300</v>
      </c>
      <c r="P3" s="1" t="s">
        <v>301</v>
      </c>
      <c r="Q3" s="1" t="s">
        <v>302</v>
      </c>
      <c r="R3" s="1" t="s">
        <v>311</v>
      </c>
      <c r="S3" s="1" t="s">
        <v>304</v>
      </c>
      <c r="T3" s="1" t="s">
        <v>305</v>
      </c>
      <c r="U3" s="1" t="s">
        <v>306</v>
      </c>
    </row>
    <row r="4" s="1" customFormat="1" spans="1:21">
      <c r="A4" s="3">
        <v>17976428188</v>
      </c>
      <c r="B4" s="1" t="s">
        <v>291</v>
      </c>
      <c r="C4" s="1" t="s">
        <v>312</v>
      </c>
      <c r="D4" s="1" t="s">
        <v>313</v>
      </c>
      <c r="E4" s="1" t="s">
        <v>314</v>
      </c>
      <c r="F4" s="1" t="s">
        <v>291</v>
      </c>
      <c r="G4" s="1" t="s">
        <v>295</v>
      </c>
      <c r="H4" s="1" t="s">
        <v>296</v>
      </c>
      <c r="I4" s="1" t="s">
        <v>315</v>
      </c>
      <c r="J4" s="1" t="s">
        <v>298</v>
      </c>
      <c r="K4" s="1" t="s">
        <v>315</v>
      </c>
      <c r="L4" s="1" t="s">
        <v>315</v>
      </c>
      <c r="M4" s="1" t="s">
        <v>299</v>
      </c>
      <c r="N4" s="1" t="s">
        <v>299</v>
      </c>
      <c r="O4" s="1" t="s">
        <v>300</v>
      </c>
      <c r="P4" s="1" t="s">
        <v>301</v>
      </c>
      <c r="Q4" s="1" t="s">
        <v>302</v>
      </c>
      <c r="R4" s="1" t="s">
        <v>316</v>
      </c>
      <c r="S4" s="1" t="s">
        <v>304</v>
      </c>
      <c r="T4" s="1" t="s">
        <v>305</v>
      </c>
      <c r="U4" s="1" t="s">
        <v>306</v>
      </c>
    </row>
    <row r="5" s="1" customFormat="1" spans="1:21">
      <c r="A5" s="3">
        <v>17976487353</v>
      </c>
      <c r="B5" s="1" t="s">
        <v>291</v>
      </c>
      <c r="C5" s="1" t="s">
        <v>317</v>
      </c>
      <c r="D5" s="1" t="s">
        <v>318</v>
      </c>
      <c r="E5" s="1" t="s">
        <v>319</v>
      </c>
      <c r="F5" s="1" t="s">
        <v>291</v>
      </c>
      <c r="G5" s="1" t="s">
        <v>295</v>
      </c>
      <c r="H5" s="1" t="s">
        <v>296</v>
      </c>
      <c r="I5" s="1" t="s">
        <v>320</v>
      </c>
      <c r="J5" s="1" t="s">
        <v>298</v>
      </c>
      <c r="K5" s="1" t="s">
        <v>320</v>
      </c>
      <c r="L5" s="1" t="s">
        <v>320</v>
      </c>
      <c r="M5" s="1" t="s">
        <v>299</v>
      </c>
      <c r="N5" s="1" t="s">
        <v>299</v>
      </c>
      <c r="O5" s="1" t="s">
        <v>300</v>
      </c>
      <c r="P5" s="1" t="s">
        <v>301</v>
      </c>
      <c r="Q5" s="1" t="s">
        <v>302</v>
      </c>
      <c r="R5" s="1" t="s">
        <v>321</v>
      </c>
      <c r="S5" s="1" t="s">
        <v>304</v>
      </c>
      <c r="T5" s="1" t="s">
        <v>305</v>
      </c>
      <c r="U5" s="1" t="s">
        <v>306</v>
      </c>
    </row>
    <row r="6" s="1" customFormat="1" spans="1:21">
      <c r="A6" s="3">
        <v>17976385015</v>
      </c>
      <c r="B6" s="1" t="s">
        <v>291</v>
      </c>
      <c r="C6" s="1" t="s">
        <v>322</v>
      </c>
      <c r="D6" s="1" t="s">
        <v>313</v>
      </c>
      <c r="E6" s="1" t="s">
        <v>323</v>
      </c>
      <c r="F6" s="1" t="s">
        <v>291</v>
      </c>
      <c r="G6" s="1" t="s">
        <v>295</v>
      </c>
      <c r="H6" s="1" t="s">
        <v>296</v>
      </c>
      <c r="I6" s="1" t="s">
        <v>315</v>
      </c>
      <c r="J6" s="1" t="s">
        <v>298</v>
      </c>
      <c r="K6" s="1" t="s">
        <v>315</v>
      </c>
      <c r="L6" s="1" t="s">
        <v>315</v>
      </c>
      <c r="M6" s="1" t="s">
        <v>299</v>
      </c>
      <c r="N6" s="1" t="s">
        <v>299</v>
      </c>
      <c r="O6" s="1" t="s">
        <v>300</v>
      </c>
      <c r="P6" s="1" t="s">
        <v>301</v>
      </c>
      <c r="Q6" s="1" t="s">
        <v>302</v>
      </c>
      <c r="R6" s="1" t="s">
        <v>324</v>
      </c>
      <c r="S6" s="1" t="s">
        <v>304</v>
      </c>
      <c r="T6" s="1" t="s">
        <v>305</v>
      </c>
      <c r="U6" s="1" t="s">
        <v>306</v>
      </c>
    </row>
    <row r="7" s="1" customFormat="1" spans="1:21">
      <c r="A7" s="3">
        <v>17976259485</v>
      </c>
      <c r="B7" s="1" t="s">
        <v>291</v>
      </c>
      <c r="C7" s="1" t="s">
        <v>325</v>
      </c>
      <c r="D7" s="1" t="s">
        <v>326</v>
      </c>
      <c r="E7" s="1" t="s">
        <v>327</v>
      </c>
      <c r="F7" s="1" t="s">
        <v>291</v>
      </c>
      <c r="G7" s="1" t="s">
        <v>295</v>
      </c>
      <c r="H7" s="1" t="s">
        <v>296</v>
      </c>
      <c r="I7" s="1" t="s">
        <v>328</v>
      </c>
      <c r="J7" s="1" t="s">
        <v>298</v>
      </c>
      <c r="K7" s="1" t="s">
        <v>328</v>
      </c>
      <c r="L7" s="1" t="s">
        <v>328</v>
      </c>
      <c r="M7" s="1" t="s">
        <v>299</v>
      </c>
      <c r="N7" s="1" t="s">
        <v>299</v>
      </c>
      <c r="O7" s="1" t="s">
        <v>300</v>
      </c>
      <c r="P7" s="1" t="s">
        <v>301</v>
      </c>
      <c r="Q7" s="1" t="s">
        <v>302</v>
      </c>
      <c r="R7" s="1" t="s">
        <v>329</v>
      </c>
      <c r="S7" s="1" t="s">
        <v>304</v>
      </c>
      <c r="T7" s="1" t="s">
        <v>305</v>
      </c>
      <c r="U7" s="1" t="s">
        <v>306</v>
      </c>
    </row>
    <row r="8" s="1" customFormat="1" spans="1:21">
      <c r="A8" s="3">
        <v>17975732850</v>
      </c>
      <c r="B8" s="1" t="s">
        <v>291</v>
      </c>
      <c r="C8" s="1" t="s">
        <v>330</v>
      </c>
      <c r="D8" s="1" t="s">
        <v>331</v>
      </c>
      <c r="E8" s="1" t="s">
        <v>332</v>
      </c>
      <c r="F8" s="1" t="s">
        <v>291</v>
      </c>
      <c r="G8" s="1" t="s">
        <v>295</v>
      </c>
      <c r="H8" s="1" t="s">
        <v>296</v>
      </c>
      <c r="I8" s="1" t="s">
        <v>333</v>
      </c>
      <c r="J8" s="1" t="s">
        <v>298</v>
      </c>
      <c r="K8" s="1" t="s">
        <v>333</v>
      </c>
      <c r="L8" s="1" t="s">
        <v>333</v>
      </c>
      <c r="M8" s="1" t="s">
        <v>299</v>
      </c>
      <c r="N8" s="1" t="s">
        <v>299</v>
      </c>
      <c r="O8" s="1" t="s">
        <v>300</v>
      </c>
      <c r="P8" s="1" t="s">
        <v>301</v>
      </c>
      <c r="Q8" s="1" t="s">
        <v>302</v>
      </c>
      <c r="R8" s="1" t="s">
        <v>334</v>
      </c>
      <c r="S8" s="1" t="s">
        <v>304</v>
      </c>
      <c r="T8" s="1" t="s">
        <v>305</v>
      </c>
      <c r="U8" s="1" t="s">
        <v>306</v>
      </c>
    </row>
    <row r="9" s="1" customFormat="1" spans="1:21">
      <c r="A9" s="3">
        <v>17976297766</v>
      </c>
      <c r="B9" s="1" t="s">
        <v>291</v>
      </c>
      <c r="C9" s="1" t="s">
        <v>335</v>
      </c>
      <c r="D9" s="1" t="s">
        <v>336</v>
      </c>
      <c r="E9" s="1" t="s">
        <v>337</v>
      </c>
      <c r="F9" s="1" t="s">
        <v>291</v>
      </c>
      <c r="G9" s="1" t="s">
        <v>295</v>
      </c>
      <c r="H9" s="1" t="s">
        <v>296</v>
      </c>
      <c r="I9" s="1" t="s">
        <v>338</v>
      </c>
      <c r="J9" s="1" t="s">
        <v>298</v>
      </c>
      <c r="K9" s="1" t="s">
        <v>338</v>
      </c>
      <c r="L9" s="1" t="s">
        <v>338</v>
      </c>
      <c r="M9" s="1" t="s">
        <v>299</v>
      </c>
      <c r="N9" s="1" t="s">
        <v>299</v>
      </c>
      <c r="O9" s="1" t="s">
        <v>300</v>
      </c>
      <c r="P9" s="1" t="s">
        <v>301</v>
      </c>
      <c r="Q9" s="1" t="s">
        <v>302</v>
      </c>
      <c r="R9" s="1" t="s">
        <v>339</v>
      </c>
      <c r="S9" s="1" t="s">
        <v>304</v>
      </c>
      <c r="T9" s="1" t="s">
        <v>305</v>
      </c>
      <c r="U9" s="1" t="s">
        <v>306</v>
      </c>
    </row>
    <row r="10" s="1" customFormat="1" spans="1:21">
      <c r="A10" s="3">
        <v>17976347515</v>
      </c>
      <c r="B10" s="1" t="s">
        <v>291</v>
      </c>
      <c r="C10" s="1" t="s">
        <v>340</v>
      </c>
      <c r="D10" s="1" t="s">
        <v>341</v>
      </c>
      <c r="E10" s="1" t="s">
        <v>342</v>
      </c>
      <c r="F10" s="1" t="s">
        <v>291</v>
      </c>
      <c r="G10" s="1" t="s">
        <v>295</v>
      </c>
      <c r="H10" s="1" t="s">
        <v>296</v>
      </c>
      <c r="I10" s="1" t="s">
        <v>343</v>
      </c>
      <c r="J10" s="1" t="s">
        <v>298</v>
      </c>
      <c r="K10" s="1" t="s">
        <v>343</v>
      </c>
      <c r="L10" s="1" t="s">
        <v>343</v>
      </c>
      <c r="M10" s="1" t="s">
        <v>299</v>
      </c>
      <c r="N10" s="1" t="s">
        <v>299</v>
      </c>
      <c r="O10" s="1" t="s">
        <v>300</v>
      </c>
      <c r="P10" s="1" t="s">
        <v>301</v>
      </c>
      <c r="Q10" s="1" t="s">
        <v>302</v>
      </c>
      <c r="R10" s="1" t="s">
        <v>344</v>
      </c>
      <c r="S10" s="1" t="s">
        <v>304</v>
      </c>
      <c r="T10" s="1" t="s">
        <v>305</v>
      </c>
      <c r="U10" s="1" t="s">
        <v>306</v>
      </c>
    </row>
    <row r="11" s="1" customFormat="1" spans="1:21">
      <c r="A11" s="3">
        <v>17973468259</v>
      </c>
      <c r="B11" s="1" t="s">
        <v>291</v>
      </c>
      <c r="C11" s="1" t="s">
        <v>345</v>
      </c>
      <c r="D11" s="1" t="s">
        <v>346</v>
      </c>
      <c r="E11" s="1" t="s">
        <v>347</v>
      </c>
      <c r="F11" s="1" t="s">
        <v>291</v>
      </c>
      <c r="G11" s="1" t="s">
        <v>295</v>
      </c>
      <c r="H11" s="1" t="s">
        <v>296</v>
      </c>
      <c r="I11" s="1" t="s">
        <v>348</v>
      </c>
      <c r="J11" s="1" t="s">
        <v>298</v>
      </c>
      <c r="K11" s="1" t="s">
        <v>348</v>
      </c>
      <c r="L11" s="1" t="s">
        <v>348</v>
      </c>
      <c r="M11" s="1" t="s">
        <v>299</v>
      </c>
      <c r="N11" s="1" t="s">
        <v>299</v>
      </c>
      <c r="O11" s="1" t="s">
        <v>300</v>
      </c>
      <c r="P11" s="1" t="s">
        <v>301</v>
      </c>
      <c r="Q11" s="1" t="s">
        <v>302</v>
      </c>
      <c r="R11" s="1" t="s">
        <v>349</v>
      </c>
      <c r="S11" s="1" t="s">
        <v>304</v>
      </c>
      <c r="T11" s="1" t="s">
        <v>305</v>
      </c>
      <c r="U11" s="1" t="s">
        <v>306</v>
      </c>
    </row>
    <row r="12" s="1" customFormat="1" spans="1:21">
      <c r="A12" s="3">
        <v>17973204700</v>
      </c>
      <c r="B12" s="1" t="s">
        <v>291</v>
      </c>
      <c r="C12" s="1" t="s">
        <v>350</v>
      </c>
      <c r="D12" s="1" t="s">
        <v>293</v>
      </c>
      <c r="E12" s="1" t="s">
        <v>351</v>
      </c>
      <c r="F12" s="1" t="s">
        <v>291</v>
      </c>
      <c r="G12" s="1" t="s">
        <v>295</v>
      </c>
      <c r="H12" s="1" t="s">
        <v>296</v>
      </c>
      <c r="I12" s="1" t="s">
        <v>297</v>
      </c>
      <c r="J12" s="1" t="s">
        <v>298</v>
      </c>
      <c r="K12" s="1" t="s">
        <v>297</v>
      </c>
      <c r="L12" s="1" t="s">
        <v>297</v>
      </c>
      <c r="M12" s="1" t="s">
        <v>299</v>
      </c>
      <c r="N12" s="1" t="s">
        <v>299</v>
      </c>
      <c r="O12" s="1" t="s">
        <v>300</v>
      </c>
      <c r="P12" s="1" t="s">
        <v>301</v>
      </c>
      <c r="Q12" s="1" t="s">
        <v>302</v>
      </c>
      <c r="R12" s="1" t="s">
        <v>352</v>
      </c>
      <c r="S12" s="1" t="s">
        <v>304</v>
      </c>
      <c r="T12" s="1" t="s">
        <v>305</v>
      </c>
      <c r="U12" s="1" t="s">
        <v>306</v>
      </c>
    </row>
    <row r="13" s="1" customFormat="1" spans="1:21">
      <c r="A13" s="3">
        <v>17973418950</v>
      </c>
      <c r="B13" s="1" t="s">
        <v>291</v>
      </c>
      <c r="C13" s="1" t="s">
        <v>353</v>
      </c>
      <c r="D13" s="1" t="s">
        <v>354</v>
      </c>
      <c r="E13" s="1" t="s">
        <v>355</v>
      </c>
      <c r="F13" s="1" t="s">
        <v>291</v>
      </c>
      <c r="G13" s="1" t="s">
        <v>295</v>
      </c>
      <c r="H13" s="1" t="s">
        <v>296</v>
      </c>
      <c r="I13" s="1" t="s">
        <v>356</v>
      </c>
      <c r="J13" s="1" t="s">
        <v>298</v>
      </c>
      <c r="K13" s="1" t="s">
        <v>356</v>
      </c>
      <c r="L13" s="1" t="s">
        <v>356</v>
      </c>
      <c r="M13" s="1" t="s">
        <v>299</v>
      </c>
      <c r="N13" s="1" t="s">
        <v>299</v>
      </c>
      <c r="O13" s="1" t="s">
        <v>300</v>
      </c>
      <c r="P13" s="1" t="s">
        <v>301</v>
      </c>
      <c r="Q13" s="1" t="s">
        <v>302</v>
      </c>
      <c r="R13" s="1" t="s">
        <v>357</v>
      </c>
      <c r="S13" s="1" t="s">
        <v>304</v>
      </c>
      <c r="T13" s="1" t="s">
        <v>305</v>
      </c>
      <c r="U13" s="1" t="s">
        <v>306</v>
      </c>
    </row>
    <row r="14" s="1" customFormat="1" spans="1:21">
      <c r="A14" s="3">
        <v>17976063450</v>
      </c>
      <c r="B14" s="1" t="s">
        <v>291</v>
      </c>
      <c r="C14" s="1" t="s">
        <v>358</v>
      </c>
      <c r="D14" s="1" t="s">
        <v>359</v>
      </c>
      <c r="E14" s="1" t="s">
        <v>360</v>
      </c>
      <c r="F14" s="1" t="s">
        <v>291</v>
      </c>
      <c r="G14" s="1" t="s">
        <v>295</v>
      </c>
      <c r="H14" s="1" t="s">
        <v>296</v>
      </c>
      <c r="I14" s="1" t="s">
        <v>361</v>
      </c>
      <c r="J14" s="1" t="s">
        <v>298</v>
      </c>
      <c r="K14" s="1" t="s">
        <v>361</v>
      </c>
      <c r="L14" s="1" t="s">
        <v>361</v>
      </c>
      <c r="M14" s="1" t="s">
        <v>299</v>
      </c>
      <c r="N14" s="1" t="s">
        <v>299</v>
      </c>
      <c r="O14" s="1" t="s">
        <v>300</v>
      </c>
      <c r="P14" s="1" t="s">
        <v>301</v>
      </c>
      <c r="Q14" s="1" t="s">
        <v>302</v>
      </c>
      <c r="R14" s="1" t="s">
        <v>362</v>
      </c>
      <c r="S14" s="1" t="s">
        <v>304</v>
      </c>
      <c r="T14" s="1" t="s">
        <v>305</v>
      </c>
      <c r="U14" s="1" t="s">
        <v>306</v>
      </c>
    </row>
    <row r="15" s="1" customFormat="1" spans="1:21">
      <c r="A15" s="3">
        <v>17968428161</v>
      </c>
      <c r="B15" s="1" t="s">
        <v>363</v>
      </c>
      <c r="C15" s="1" t="s">
        <v>364</v>
      </c>
      <c r="D15" s="1" t="s">
        <v>331</v>
      </c>
      <c r="E15" s="1" t="s">
        <v>365</v>
      </c>
      <c r="F15" s="1" t="s">
        <v>363</v>
      </c>
      <c r="G15" s="1" t="s">
        <v>295</v>
      </c>
      <c r="H15" s="1" t="s">
        <v>296</v>
      </c>
      <c r="I15" s="1" t="s">
        <v>366</v>
      </c>
      <c r="J15" s="1" t="s">
        <v>298</v>
      </c>
      <c r="K15" s="1" t="s">
        <v>366</v>
      </c>
      <c r="L15" s="1" t="s">
        <v>366</v>
      </c>
      <c r="M15" s="1" t="s">
        <v>299</v>
      </c>
      <c r="N15" s="1" t="s">
        <v>299</v>
      </c>
      <c r="O15" s="1" t="s">
        <v>300</v>
      </c>
      <c r="P15" s="1" t="s">
        <v>301</v>
      </c>
      <c r="Q15" s="1" t="s">
        <v>302</v>
      </c>
      <c r="R15" s="1" t="s">
        <v>367</v>
      </c>
      <c r="S15" s="1" t="s">
        <v>304</v>
      </c>
      <c r="T15" s="1" t="s">
        <v>305</v>
      </c>
      <c r="U15" s="1" t="s">
        <v>306</v>
      </c>
    </row>
    <row r="16" s="1" customFormat="1" spans="1:21">
      <c r="A16" s="3">
        <v>17972393852</v>
      </c>
      <c r="B16" s="1" t="s">
        <v>363</v>
      </c>
      <c r="C16" s="1" t="s">
        <v>368</v>
      </c>
      <c r="D16" s="1" t="s">
        <v>369</v>
      </c>
      <c r="E16" s="1" t="s">
        <v>370</v>
      </c>
      <c r="F16" s="1" t="s">
        <v>291</v>
      </c>
      <c r="G16" s="1" t="s">
        <v>295</v>
      </c>
      <c r="H16" s="1" t="s">
        <v>296</v>
      </c>
      <c r="I16" s="1" t="s">
        <v>371</v>
      </c>
      <c r="J16" s="1" t="s">
        <v>298</v>
      </c>
      <c r="K16" s="1" t="s">
        <v>371</v>
      </c>
      <c r="L16" s="1" t="s">
        <v>371</v>
      </c>
      <c r="M16" s="1" t="s">
        <v>299</v>
      </c>
      <c r="N16" s="1" t="s">
        <v>299</v>
      </c>
      <c r="O16" s="1" t="s">
        <v>300</v>
      </c>
      <c r="P16" s="1" t="s">
        <v>301</v>
      </c>
      <c r="Q16" s="1" t="s">
        <v>302</v>
      </c>
      <c r="R16" s="1" t="s">
        <v>372</v>
      </c>
      <c r="S16" s="1" t="s">
        <v>304</v>
      </c>
      <c r="T16" s="1" t="s">
        <v>305</v>
      </c>
      <c r="U16" s="1" t="s">
        <v>306</v>
      </c>
    </row>
    <row r="17" s="1" customFormat="1" spans="1:21">
      <c r="A17" s="3">
        <v>17968896854</v>
      </c>
      <c r="B17" s="1" t="s">
        <v>363</v>
      </c>
      <c r="C17" s="1" t="s">
        <v>373</v>
      </c>
      <c r="D17" s="1" t="s">
        <v>374</v>
      </c>
      <c r="E17" s="1" t="s">
        <v>375</v>
      </c>
      <c r="F17" s="1" t="s">
        <v>291</v>
      </c>
      <c r="G17" s="1" t="s">
        <v>295</v>
      </c>
      <c r="H17" s="1" t="s">
        <v>296</v>
      </c>
      <c r="I17" s="1" t="s">
        <v>376</v>
      </c>
      <c r="J17" s="1" t="s">
        <v>298</v>
      </c>
      <c r="K17" s="1" t="s">
        <v>376</v>
      </c>
      <c r="L17" s="1" t="s">
        <v>376</v>
      </c>
      <c r="M17" s="1" t="s">
        <v>299</v>
      </c>
      <c r="N17" s="1" t="s">
        <v>299</v>
      </c>
      <c r="O17" s="1" t="s">
        <v>300</v>
      </c>
      <c r="P17" s="1" t="s">
        <v>301</v>
      </c>
      <c r="Q17" s="1" t="s">
        <v>302</v>
      </c>
      <c r="R17" s="1" t="s">
        <v>377</v>
      </c>
      <c r="S17" s="1" t="s">
        <v>304</v>
      </c>
      <c r="T17" s="1" t="s">
        <v>305</v>
      </c>
      <c r="U17" s="1" t="s">
        <v>306</v>
      </c>
    </row>
    <row r="18" s="1" customFormat="1" spans="1:21">
      <c r="A18" s="3">
        <v>17973324304</v>
      </c>
      <c r="B18" s="1" t="s">
        <v>291</v>
      </c>
      <c r="C18" s="1" t="s">
        <v>378</v>
      </c>
      <c r="D18" s="1" t="s">
        <v>379</v>
      </c>
      <c r="E18" s="1" t="s">
        <v>380</v>
      </c>
      <c r="F18" s="1" t="s">
        <v>291</v>
      </c>
      <c r="G18" s="1" t="s">
        <v>295</v>
      </c>
      <c r="H18" s="1" t="s">
        <v>296</v>
      </c>
      <c r="I18" s="1" t="s">
        <v>381</v>
      </c>
      <c r="J18" s="1" t="s">
        <v>298</v>
      </c>
      <c r="K18" s="1" t="s">
        <v>381</v>
      </c>
      <c r="L18" s="1" t="s">
        <v>381</v>
      </c>
      <c r="M18" s="1" t="s">
        <v>299</v>
      </c>
      <c r="N18" s="1" t="s">
        <v>299</v>
      </c>
      <c r="O18" s="1" t="s">
        <v>300</v>
      </c>
      <c r="P18" s="1" t="s">
        <v>301</v>
      </c>
      <c r="Q18" s="1" t="s">
        <v>302</v>
      </c>
      <c r="R18" s="1" t="s">
        <v>382</v>
      </c>
      <c r="S18" s="1" t="s">
        <v>304</v>
      </c>
      <c r="T18" s="1" t="s">
        <v>305</v>
      </c>
      <c r="U18" s="1" t="s">
        <v>306</v>
      </c>
    </row>
    <row r="19" s="1" customFormat="1" spans="1:21">
      <c r="A19" s="3">
        <v>17965194657</v>
      </c>
      <c r="B19" s="1" t="s">
        <v>383</v>
      </c>
      <c r="C19" s="1" t="s">
        <v>384</v>
      </c>
      <c r="D19" s="1" t="s">
        <v>385</v>
      </c>
      <c r="E19" s="1" t="s">
        <v>386</v>
      </c>
      <c r="F19" s="1" t="s">
        <v>363</v>
      </c>
      <c r="G19" s="1" t="s">
        <v>295</v>
      </c>
      <c r="H19" s="1" t="s">
        <v>296</v>
      </c>
      <c r="I19" s="1" t="s">
        <v>387</v>
      </c>
      <c r="J19" s="1" t="s">
        <v>298</v>
      </c>
      <c r="K19" s="1" t="s">
        <v>387</v>
      </c>
      <c r="L19" s="1" t="s">
        <v>387</v>
      </c>
      <c r="M19" s="1" t="s">
        <v>299</v>
      </c>
      <c r="N19" s="1" t="s">
        <v>299</v>
      </c>
      <c r="O19" s="1" t="s">
        <v>300</v>
      </c>
      <c r="P19" s="1" t="s">
        <v>301</v>
      </c>
      <c r="Q19" s="1" t="s">
        <v>302</v>
      </c>
      <c r="R19" s="1" t="s">
        <v>388</v>
      </c>
      <c r="S19" s="1" t="s">
        <v>304</v>
      </c>
      <c r="T19" s="1" t="s">
        <v>305</v>
      </c>
      <c r="U19" s="1" t="s">
        <v>306</v>
      </c>
    </row>
    <row r="20" s="1" customFormat="1" spans="1:21">
      <c r="A20" s="3">
        <v>17960534364</v>
      </c>
      <c r="B20" s="1" t="s">
        <v>389</v>
      </c>
      <c r="C20" s="1" t="s">
        <v>390</v>
      </c>
      <c r="D20" s="1" t="s">
        <v>369</v>
      </c>
      <c r="E20" s="1" t="s">
        <v>391</v>
      </c>
      <c r="F20" s="1" t="s">
        <v>383</v>
      </c>
      <c r="G20" s="1" t="s">
        <v>295</v>
      </c>
      <c r="H20" s="1" t="s">
        <v>296</v>
      </c>
      <c r="I20" s="1" t="s">
        <v>392</v>
      </c>
      <c r="J20" s="1" t="s">
        <v>298</v>
      </c>
      <c r="K20" s="1" t="s">
        <v>392</v>
      </c>
      <c r="L20" s="1" t="s">
        <v>392</v>
      </c>
      <c r="M20" s="1" t="s">
        <v>299</v>
      </c>
      <c r="N20" s="1" t="s">
        <v>299</v>
      </c>
      <c r="O20" s="1" t="s">
        <v>300</v>
      </c>
      <c r="P20" s="1" t="s">
        <v>301</v>
      </c>
      <c r="Q20" s="1" t="s">
        <v>302</v>
      </c>
      <c r="R20" s="1" t="s">
        <v>393</v>
      </c>
      <c r="S20" s="1" t="s">
        <v>304</v>
      </c>
      <c r="T20" s="1" t="s">
        <v>305</v>
      </c>
      <c r="U20" s="1" t="s">
        <v>306</v>
      </c>
    </row>
    <row r="21" s="1" customFormat="1" spans="1:21">
      <c r="A21" s="3">
        <v>17968122687</v>
      </c>
      <c r="B21" s="1" t="s">
        <v>363</v>
      </c>
      <c r="C21" s="1" t="s">
        <v>394</v>
      </c>
      <c r="D21" s="1" t="s">
        <v>395</v>
      </c>
      <c r="E21" s="1" t="s">
        <v>396</v>
      </c>
      <c r="F21" s="1" t="s">
        <v>363</v>
      </c>
      <c r="G21" s="1" t="s">
        <v>295</v>
      </c>
      <c r="H21" s="1" t="s">
        <v>296</v>
      </c>
      <c r="I21" s="1" t="s">
        <v>397</v>
      </c>
      <c r="J21" s="1" t="s">
        <v>298</v>
      </c>
      <c r="K21" s="1" t="s">
        <v>397</v>
      </c>
      <c r="L21" s="1" t="s">
        <v>397</v>
      </c>
      <c r="M21" s="1" t="s">
        <v>299</v>
      </c>
      <c r="N21" s="1" t="s">
        <v>299</v>
      </c>
      <c r="O21" s="1" t="s">
        <v>300</v>
      </c>
      <c r="P21" s="1" t="s">
        <v>301</v>
      </c>
      <c r="Q21" s="1" t="s">
        <v>302</v>
      </c>
      <c r="R21" s="1" t="s">
        <v>398</v>
      </c>
      <c r="S21" s="1" t="s">
        <v>304</v>
      </c>
      <c r="T21" s="1" t="s">
        <v>305</v>
      </c>
      <c r="U21" s="1" t="s">
        <v>306</v>
      </c>
    </row>
    <row r="22" s="1" customFormat="1" spans="1:21">
      <c r="A22" s="3">
        <v>17957144606</v>
      </c>
      <c r="B22" s="1" t="s">
        <v>389</v>
      </c>
      <c r="C22" s="1" t="s">
        <v>399</v>
      </c>
      <c r="D22" s="1" t="s">
        <v>400</v>
      </c>
      <c r="E22" s="1" t="s">
        <v>401</v>
      </c>
      <c r="F22" s="1" t="s">
        <v>363</v>
      </c>
      <c r="G22" s="1" t="s">
        <v>295</v>
      </c>
      <c r="H22" s="1" t="s">
        <v>296</v>
      </c>
      <c r="I22" s="1" t="s">
        <v>402</v>
      </c>
      <c r="J22" s="1" t="s">
        <v>298</v>
      </c>
      <c r="K22" s="1" t="s">
        <v>402</v>
      </c>
      <c r="L22" s="1" t="s">
        <v>402</v>
      </c>
      <c r="M22" s="1" t="s">
        <v>299</v>
      </c>
      <c r="N22" s="1" t="s">
        <v>299</v>
      </c>
      <c r="O22" s="1" t="s">
        <v>300</v>
      </c>
      <c r="P22" s="1" t="s">
        <v>301</v>
      </c>
      <c r="Q22" s="1" t="s">
        <v>302</v>
      </c>
      <c r="R22" s="1" t="s">
        <v>403</v>
      </c>
      <c r="S22" s="1" t="s">
        <v>304</v>
      </c>
      <c r="T22" s="1" t="s">
        <v>305</v>
      </c>
      <c r="U22" s="1" t="s">
        <v>306</v>
      </c>
    </row>
    <row r="23" s="1" customFormat="1" spans="1:21">
      <c r="A23" s="3">
        <v>17948862704</v>
      </c>
      <c r="B23" s="1" t="s">
        <v>404</v>
      </c>
      <c r="C23" s="1" t="s">
        <v>405</v>
      </c>
      <c r="D23" s="1" t="s">
        <v>406</v>
      </c>
      <c r="E23" s="1" t="s">
        <v>407</v>
      </c>
      <c r="F23" s="1" t="s">
        <v>383</v>
      </c>
      <c r="G23" s="1" t="s">
        <v>295</v>
      </c>
      <c r="H23" s="1" t="s">
        <v>296</v>
      </c>
      <c r="I23" s="1" t="s">
        <v>408</v>
      </c>
      <c r="J23" s="1" t="s">
        <v>298</v>
      </c>
      <c r="K23" s="1" t="s">
        <v>408</v>
      </c>
      <c r="L23" s="1" t="s">
        <v>408</v>
      </c>
      <c r="M23" s="1" t="s">
        <v>299</v>
      </c>
      <c r="N23" s="1" t="s">
        <v>299</v>
      </c>
      <c r="O23" s="1" t="s">
        <v>300</v>
      </c>
      <c r="P23" s="1" t="s">
        <v>301</v>
      </c>
      <c r="Q23" s="1" t="s">
        <v>302</v>
      </c>
      <c r="R23" s="1" t="s">
        <v>409</v>
      </c>
      <c r="S23" s="1" t="s">
        <v>304</v>
      </c>
      <c r="T23" s="1" t="s">
        <v>305</v>
      </c>
      <c r="U23" s="1" t="s">
        <v>306</v>
      </c>
    </row>
    <row r="24" s="1" customFormat="1" spans="1:21">
      <c r="A24" s="3">
        <v>17964862949</v>
      </c>
      <c r="B24" s="1" t="s">
        <v>383</v>
      </c>
      <c r="C24" s="1" t="s">
        <v>410</v>
      </c>
      <c r="D24" s="1" t="s">
        <v>411</v>
      </c>
      <c r="E24" s="1" t="s">
        <v>412</v>
      </c>
      <c r="F24" s="1" t="s">
        <v>291</v>
      </c>
      <c r="G24" s="1" t="s">
        <v>295</v>
      </c>
      <c r="H24" s="1" t="s">
        <v>296</v>
      </c>
      <c r="I24" s="1" t="s">
        <v>413</v>
      </c>
      <c r="J24" s="1" t="s">
        <v>298</v>
      </c>
      <c r="K24" s="1" t="s">
        <v>413</v>
      </c>
      <c r="L24" s="1" t="s">
        <v>413</v>
      </c>
      <c r="M24" s="1" t="s">
        <v>299</v>
      </c>
      <c r="N24" s="1" t="s">
        <v>299</v>
      </c>
      <c r="O24" s="1" t="s">
        <v>300</v>
      </c>
      <c r="P24" s="1" t="s">
        <v>301</v>
      </c>
      <c r="Q24" s="1" t="s">
        <v>302</v>
      </c>
      <c r="R24" s="1" t="s">
        <v>414</v>
      </c>
      <c r="S24" s="1" t="s">
        <v>304</v>
      </c>
      <c r="T24" s="1" t="s">
        <v>305</v>
      </c>
      <c r="U24" s="1" t="s">
        <v>306</v>
      </c>
    </row>
    <row r="25" s="1" customFormat="1" spans="1:21">
      <c r="A25" s="3">
        <v>17964807367</v>
      </c>
      <c r="B25" s="1" t="s">
        <v>383</v>
      </c>
      <c r="C25" s="1" t="s">
        <v>415</v>
      </c>
      <c r="D25" s="1" t="s">
        <v>416</v>
      </c>
      <c r="E25" s="1" t="s">
        <v>417</v>
      </c>
      <c r="F25" s="1" t="s">
        <v>363</v>
      </c>
      <c r="G25" s="1" t="s">
        <v>295</v>
      </c>
      <c r="H25" s="1" t="s">
        <v>296</v>
      </c>
      <c r="I25" s="1" t="s">
        <v>418</v>
      </c>
      <c r="J25" s="1" t="s">
        <v>298</v>
      </c>
      <c r="K25" s="1" t="s">
        <v>418</v>
      </c>
      <c r="L25" s="1" t="s">
        <v>418</v>
      </c>
      <c r="M25" s="1" t="s">
        <v>299</v>
      </c>
      <c r="N25" s="1" t="s">
        <v>299</v>
      </c>
      <c r="O25" s="1" t="s">
        <v>300</v>
      </c>
      <c r="P25" s="1" t="s">
        <v>301</v>
      </c>
      <c r="Q25" s="1" t="s">
        <v>302</v>
      </c>
      <c r="R25" s="1" t="s">
        <v>419</v>
      </c>
      <c r="S25" s="1" t="s">
        <v>304</v>
      </c>
      <c r="T25" s="1" t="s">
        <v>305</v>
      </c>
      <c r="U25" s="1" t="s">
        <v>306</v>
      </c>
    </row>
    <row r="26" s="1" customFormat="1" spans="1:21">
      <c r="A26" s="3">
        <v>17948845295</v>
      </c>
      <c r="B26" s="1" t="s">
        <v>404</v>
      </c>
      <c r="C26" s="1" t="s">
        <v>420</v>
      </c>
      <c r="D26" s="1" t="s">
        <v>406</v>
      </c>
      <c r="E26" s="1" t="s">
        <v>421</v>
      </c>
      <c r="F26" s="1" t="s">
        <v>383</v>
      </c>
      <c r="G26" s="1" t="s">
        <v>295</v>
      </c>
      <c r="H26" s="1" t="s">
        <v>296</v>
      </c>
      <c r="I26" s="1" t="s">
        <v>422</v>
      </c>
      <c r="J26" s="1" t="s">
        <v>298</v>
      </c>
      <c r="K26" s="1" t="s">
        <v>422</v>
      </c>
      <c r="L26" s="1" t="s">
        <v>422</v>
      </c>
      <c r="M26" s="1" t="s">
        <v>299</v>
      </c>
      <c r="N26" s="1" t="s">
        <v>299</v>
      </c>
      <c r="O26" s="1" t="s">
        <v>300</v>
      </c>
      <c r="P26" s="1" t="s">
        <v>301</v>
      </c>
      <c r="Q26" s="1" t="s">
        <v>302</v>
      </c>
      <c r="R26" s="1" t="s">
        <v>423</v>
      </c>
      <c r="S26" s="1" t="s">
        <v>304</v>
      </c>
      <c r="T26" s="1" t="s">
        <v>305</v>
      </c>
      <c r="U26" s="1" t="s">
        <v>306</v>
      </c>
    </row>
    <row r="27" s="1" customFormat="1" spans="1:21">
      <c r="A27" s="3">
        <v>17944182255</v>
      </c>
      <c r="B27" s="1" t="s">
        <v>424</v>
      </c>
      <c r="C27" s="1" t="s">
        <v>425</v>
      </c>
      <c r="D27" s="1" t="s">
        <v>416</v>
      </c>
      <c r="E27" s="1" t="s">
        <v>426</v>
      </c>
      <c r="F27" s="1" t="s">
        <v>363</v>
      </c>
      <c r="G27" s="1" t="s">
        <v>295</v>
      </c>
      <c r="H27" s="1" t="s">
        <v>296</v>
      </c>
      <c r="I27" s="1" t="s">
        <v>427</v>
      </c>
      <c r="J27" s="1" t="s">
        <v>298</v>
      </c>
      <c r="K27" s="1" t="s">
        <v>427</v>
      </c>
      <c r="L27" s="1" t="s">
        <v>427</v>
      </c>
      <c r="M27" s="1" t="s">
        <v>299</v>
      </c>
      <c r="N27" s="1" t="s">
        <v>299</v>
      </c>
      <c r="O27" s="1" t="s">
        <v>300</v>
      </c>
      <c r="P27" s="1" t="s">
        <v>301</v>
      </c>
      <c r="Q27" s="1" t="s">
        <v>302</v>
      </c>
      <c r="R27" s="1" t="s">
        <v>428</v>
      </c>
      <c r="S27" s="1" t="s">
        <v>304</v>
      </c>
      <c r="T27" s="1" t="s">
        <v>305</v>
      </c>
      <c r="U27" s="1" t="s">
        <v>306</v>
      </c>
    </row>
    <row r="28" s="1" customFormat="1" spans="1:21">
      <c r="A28" s="3">
        <v>17803387111</v>
      </c>
      <c r="B28" s="1" t="s">
        <v>429</v>
      </c>
      <c r="C28" s="1" t="s">
        <v>430</v>
      </c>
      <c r="D28" s="1" t="s">
        <v>431</v>
      </c>
      <c r="E28" s="1" t="s">
        <v>432</v>
      </c>
      <c r="F28" s="1" t="s">
        <v>363</v>
      </c>
      <c r="G28" s="1" t="s">
        <v>295</v>
      </c>
      <c r="H28" s="1" t="s">
        <v>296</v>
      </c>
      <c r="I28" s="1" t="s">
        <v>433</v>
      </c>
      <c r="J28" s="1" t="s">
        <v>298</v>
      </c>
      <c r="K28" s="1" t="s">
        <v>433</v>
      </c>
      <c r="L28" s="1" t="s">
        <v>433</v>
      </c>
      <c r="M28" s="1" t="s">
        <v>299</v>
      </c>
      <c r="N28" s="1" t="s">
        <v>299</v>
      </c>
      <c r="O28" s="1" t="s">
        <v>300</v>
      </c>
      <c r="P28" s="1" t="s">
        <v>301</v>
      </c>
      <c r="Q28" s="1" t="s">
        <v>302</v>
      </c>
      <c r="R28" s="1" t="s">
        <v>434</v>
      </c>
      <c r="S28" s="1" t="s">
        <v>304</v>
      </c>
      <c r="T28" s="1" t="s">
        <v>305</v>
      </c>
      <c r="U28" s="1" t="s">
        <v>306</v>
      </c>
    </row>
    <row r="29" s="1" customFormat="1" spans="1:21">
      <c r="A29" s="3">
        <v>17926331273</v>
      </c>
      <c r="B29" s="1" t="s">
        <v>435</v>
      </c>
      <c r="C29" s="1" t="s">
        <v>436</v>
      </c>
      <c r="D29" s="1" t="s">
        <v>437</v>
      </c>
      <c r="E29" s="1" t="s">
        <v>438</v>
      </c>
      <c r="F29" s="1" t="s">
        <v>291</v>
      </c>
      <c r="G29" s="1" t="s">
        <v>295</v>
      </c>
      <c r="H29" s="1" t="s">
        <v>296</v>
      </c>
      <c r="I29" s="1" t="s">
        <v>439</v>
      </c>
      <c r="J29" s="1" t="s">
        <v>298</v>
      </c>
      <c r="K29" s="1" t="s">
        <v>439</v>
      </c>
      <c r="L29" s="1" t="s">
        <v>439</v>
      </c>
      <c r="M29" s="1" t="s">
        <v>299</v>
      </c>
      <c r="N29" s="1" t="s">
        <v>299</v>
      </c>
      <c r="O29" s="1" t="s">
        <v>300</v>
      </c>
      <c r="P29" s="1" t="s">
        <v>301</v>
      </c>
      <c r="Q29" s="1" t="s">
        <v>302</v>
      </c>
      <c r="R29" s="1" t="s">
        <v>440</v>
      </c>
      <c r="S29" s="1" t="s">
        <v>304</v>
      </c>
      <c r="T29" s="1" t="s">
        <v>305</v>
      </c>
      <c r="U29" s="1" t="s">
        <v>306</v>
      </c>
    </row>
    <row r="30" s="1" customFormat="1" spans="1:21">
      <c r="A30" s="3">
        <v>17914366452</v>
      </c>
      <c r="B30" s="1" t="s">
        <v>441</v>
      </c>
      <c r="C30" s="1" t="s">
        <v>442</v>
      </c>
      <c r="D30" s="1" t="s">
        <v>374</v>
      </c>
      <c r="E30" s="1" t="s">
        <v>443</v>
      </c>
      <c r="F30" s="1" t="s">
        <v>363</v>
      </c>
      <c r="G30" s="1" t="s">
        <v>295</v>
      </c>
      <c r="H30" s="1" t="s">
        <v>296</v>
      </c>
      <c r="I30" s="1" t="s">
        <v>444</v>
      </c>
      <c r="J30" s="1" t="s">
        <v>298</v>
      </c>
      <c r="K30" s="1" t="s">
        <v>444</v>
      </c>
      <c r="L30" s="1" t="s">
        <v>444</v>
      </c>
      <c r="M30" s="1" t="s">
        <v>299</v>
      </c>
      <c r="N30" s="1" t="s">
        <v>299</v>
      </c>
      <c r="O30" s="1" t="s">
        <v>300</v>
      </c>
      <c r="P30" s="1" t="s">
        <v>301</v>
      </c>
      <c r="Q30" s="1" t="s">
        <v>302</v>
      </c>
      <c r="R30" s="1" t="s">
        <v>445</v>
      </c>
      <c r="S30" s="1" t="s">
        <v>304</v>
      </c>
      <c r="T30" s="1" t="s">
        <v>305</v>
      </c>
      <c r="U30" s="1" t="s">
        <v>306</v>
      </c>
    </row>
    <row r="31" s="1" customFormat="1" spans="1:21">
      <c r="A31" s="3">
        <v>17837059182</v>
      </c>
      <c r="B31" s="1" t="s">
        <v>446</v>
      </c>
      <c r="C31" s="1" t="s">
        <v>447</v>
      </c>
      <c r="D31" s="1" t="s">
        <v>308</v>
      </c>
      <c r="E31" s="1" t="s">
        <v>448</v>
      </c>
      <c r="F31" s="1" t="s">
        <v>383</v>
      </c>
      <c r="G31" s="1" t="s">
        <v>295</v>
      </c>
      <c r="H31" s="1" t="s">
        <v>296</v>
      </c>
      <c r="I31" s="1" t="s">
        <v>449</v>
      </c>
      <c r="J31" s="1" t="s">
        <v>298</v>
      </c>
      <c r="K31" s="1" t="s">
        <v>449</v>
      </c>
      <c r="L31" s="1" t="s">
        <v>449</v>
      </c>
      <c r="M31" s="1" t="s">
        <v>299</v>
      </c>
      <c r="N31" s="1" t="s">
        <v>299</v>
      </c>
      <c r="O31" s="1" t="s">
        <v>300</v>
      </c>
      <c r="P31" s="1" t="s">
        <v>301</v>
      </c>
      <c r="Q31" s="1" t="s">
        <v>302</v>
      </c>
      <c r="R31" s="1" t="s">
        <v>450</v>
      </c>
      <c r="S31" s="1" t="s">
        <v>304</v>
      </c>
      <c r="T31" s="1" t="s">
        <v>305</v>
      </c>
      <c r="U31" s="1" t="s">
        <v>306</v>
      </c>
    </row>
    <row r="32" s="1" customFormat="1" spans="1:21">
      <c r="A32" s="3">
        <v>17836572051</v>
      </c>
      <c r="B32" s="1" t="s">
        <v>446</v>
      </c>
      <c r="C32" s="1" t="s">
        <v>451</v>
      </c>
      <c r="D32" s="1" t="s">
        <v>308</v>
      </c>
      <c r="E32" s="1" t="s">
        <v>452</v>
      </c>
      <c r="F32" s="1" t="s">
        <v>453</v>
      </c>
      <c r="G32" s="1" t="s">
        <v>295</v>
      </c>
      <c r="H32" s="1" t="s">
        <v>296</v>
      </c>
      <c r="I32" s="1" t="s">
        <v>454</v>
      </c>
      <c r="J32" s="1" t="s">
        <v>298</v>
      </c>
      <c r="K32" s="1" t="s">
        <v>454</v>
      </c>
      <c r="L32" s="1" t="s">
        <v>454</v>
      </c>
      <c r="M32" s="1" t="s">
        <v>299</v>
      </c>
      <c r="N32" s="1" t="s">
        <v>299</v>
      </c>
      <c r="O32" s="1" t="s">
        <v>300</v>
      </c>
      <c r="P32" s="1" t="s">
        <v>301</v>
      </c>
      <c r="Q32" s="1" t="s">
        <v>302</v>
      </c>
      <c r="R32" s="1" t="s">
        <v>455</v>
      </c>
      <c r="S32" s="1" t="s">
        <v>304</v>
      </c>
      <c r="T32" s="1" t="s">
        <v>305</v>
      </c>
      <c r="U32" s="1" t="s">
        <v>306</v>
      </c>
    </row>
    <row r="33" s="1" customFormat="1" spans="1:21">
      <c r="A33" s="3">
        <v>17900822694</v>
      </c>
      <c r="B33" s="1" t="s">
        <v>456</v>
      </c>
      <c r="C33" s="1" t="s">
        <v>457</v>
      </c>
      <c r="D33" s="1" t="s">
        <v>458</v>
      </c>
      <c r="E33" s="1" t="s">
        <v>459</v>
      </c>
      <c r="F33" s="1" t="s">
        <v>363</v>
      </c>
      <c r="G33" s="1" t="s">
        <v>295</v>
      </c>
      <c r="H33" s="1" t="s">
        <v>296</v>
      </c>
      <c r="I33" s="1" t="s">
        <v>460</v>
      </c>
      <c r="J33" s="1" t="s">
        <v>298</v>
      </c>
      <c r="K33" s="1" t="s">
        <v>460</v>
      </c>
      <c r="L33" s="1" t="s">
        <v>460</v>
      </c>
      <c r="M33" s="1" t="s">
        <v>299</v>
      </c>
      <c r="N33" s="1" t="s">
        <v>299</v>
      </c>
      <c r="O33" s="1" t="s">
        <v>300</v>
      </c>
      <c r="P33" s="1" t="s">
        <v>301</v>
      </c>
      <c r="Q33" s="1" t="s">
        <v>302</v>
      </c>
      <c r="R33" s="1" t="s">
        <v>461</v>
      </c>
      <c r="S33" s="1" t="s">
        <v>304</v>
      </c>
      <c r="T33" s="1" t="s">
        <v>305</v>
      </c>
      <c r="U33" s="1" t="s">
        <v>306</v>
      </c>
    </row>
    <row r="34" s="1" customFormat="1" spans="1:21">
      <c r="A34" s="3">
        <v>17931290171</v>
      </c>
      <c r="B34" s="1" t="s">
        <v>435</v>
      </c>
      <c r="C34" s="1" t="s">
        <v>462</v>
      </c>
      <c r="D34" s="1" t="s">
        <v>463</v>
      </c>
      <c r="E34" s="1" t="s">
        <v>464</v>
      </c>
      <c r="F34" s="1" t="s">
        <v>363</v>
      </c>
      <c r="G34" s="1" t="s">
        <v>295</v>
      </c>
      <c r="H34" s="1" t="s">
        <v>296</v>
      </c>
      <c r="I34" s="1" t="s">
        <v>465</v>
      </c>
      <c r="J34" s="1" t="s">
        <v>298</v>
      </c>
      <c r="K34" s="1" t="s">
        <v>465</v>
      </c>
      <c r="L34" s="1" t="s">
        <v>465</v>
      </c>
      <c r="M34" s="1" t="s">
        <v>299</v>
      </c>
      <c r="N34" s="1" t="s">
        <v>299</v>
      </c>
      <c r="O34" s="1" t="s">
        <v>300</v>
      </c>
      <c r="P34" s="1" t="s">
        <v>301</v>
      </c>
      <c r="Q34" s="1" t="s">
        <v>302</v>
      </c>
      <c r="R34" s="1" t="s">
        <v>466</v>
      </c>
      <c r="S34" s="1" t="s">
        <v>304</v>
      </c>
      <c r="T34" s="1" t="s">
        <v>305</v>
      </c>
      <c r="U34" s="1" t="s">
        <v>306</v>
      </c>
    </row>
    <row r="35" s="1" customFormat="1" spans="1:21">
      <c r="A35" s="3">
        <v>17915411158</v>
      </c>
      <c r="B35" s="1" t="s">
        <v>441</v>
      </c>
      <c r="C35" s="1" t="s">
        <v>467</v>
      </c>
      <c r="D35" s="1" t="s">
        <v>437</v>
      </c>
      <c r="E35" s="1" t="s">
        <v>468</v>
      </c>
      <c r="F35" s="1" t="s">
        <v>363</v>
      </c>
      <c r="G35" s="1" t="s">
        <v>295</v>
      </c>
      <c r="H35" s="1" t="s">
        <v>296</v>
      </c>
      <c r="I35" s="1" t="s">
        <v>469</v>
      </c>
      <c r="J35" s="1" t="s">
        <v>298</v>
      </c>
      <c r="K35" s="1" t="s">
        <v>469</v>
      </c>
      <c r="L35" s="1" t="s">
        <v>469</v>
      </c>
      <c r="M35" s="1" t="s">
        <v>299</v>
      </c>
      <c r="N35" s="1" t="s">
        <v>299</v>
      </c>
      <c r="O35" s="1" t="s">
        <v>300</v>
      </c>
      <c r="P35" s="1" t="s">
        <v>301</v>
      </c>
      <c r="Q35" s="1" t="s">
        <v>302</v>
      </c>
      <c r="R35" s="1" t="s">
        <v>470</v>
      </c>
      <c r="S35" s="1" t="s">
        <v>304</v>
      </c>
      <c r="T35" s="1" t="s">
        <v>305</v>
      </c>
      <c r="U35" s="1" t="s">
        <v>306</v>
      </c>
    </row>
    <row r="36" s="1" customFormat="1" spans="1:21">
      <c r="A36" s="3">
        <v>17915628142</v>
      </c>
      <c r="B36" s="1" t="s">
        <v>471</v>
      </c>
      <c r="C36" s="1" t="s">
        <v>472</v>
      </c>
      <c r="D36" s="1" t="s">
        <v>473</v>
      </c>
      <c r="E36" s="1" t="s">
        <v>47</v>
      </c>
      <c r="F36" s="1" t="s">
        <v>363</v>
      </c>
      <c r="G36" s="1" t="s">
        <v>295</v>
      </c>
      <c r="H36" s="1" t="s">
        <v>296</v>
      </c>
      <c r="I36" s="1" t="s">
        <v>474</v>
      </c>
      <c r="J36" s="1" t="s">
        <v>298</v>
      </c>
      <c r="K36" s="1" t="s">
        <v>474</v>
      </c>
      <c r="L36" s="1" t="s">
        <v>474</v>
      </c>
      <c r="M36" s="1" t="s">
        <v>299</v>
      </c>
      <c r="N36" s="1" t="s">
        <v>299</v>
      </c>
      <c r="O36" s="1" t="s">
        <v>300</v>
      </c>
      <c r="P36" s="1" t="s">
        <v>301</v>
      </c>
      <c r="Q36" s="1" t="s">
        <v>302</v>
      </c>
      <c r="R36" s="1" t="s">
        <v>475</v>
      </c>
      <c r="S36" s="1" t="s">
        <v>304</v>
      </c>
      <c r="T36" s="1" t="s">
        <v>305</v>
      </c>
      <c r="U36" s="1" t="s">
        <v>306</v>
      </c>
    </row>
    <row r="37" s="1" customFormat="1" spans="1:21">
      <c r="A37" s="3">
        <v>17814878747</v>
      </c>
      <c r="B37" s="1" t="s">
        <v>476</v>
      </c>
      <c r="C37" s="1" t="s">
        <v>477</v>
      </c>
      <c r="D37" s="1" t="s">
        <v>463</v>
      </c>
      <c r="E37" s="1" t="s">
        <v>478</v>
      </c>
      <c r="F37" s="1" t="s">
        <v>363</v>
      </c>
      <c r="G37" s="1" t="s">
        <v>295</v>
      </c>
      <c r="H37" s="1" t="s">
        <v>296</v>
      </c>
      <c r="I37" s="1" t="s">
        <v>479</v>
      </c>
      <c r="J37" s="1" t="s">
        <v>298</v>
      </c>
      <c r="K37" s="1" t="s">
        <v>479</v>
      </c>
      <c r="L37" s="1" t="s">
        <v>479</v>
      </c>
      <c r="M37" s="1" t="s">
        <v>299</v>
      </c>
      <c r="N37" s="1" t="s">
        <v>299</v>
      </c>
      <c r="O37" s="1" t="s">
        <v>300</v>
      </c>
      <c r="P37" s="1" t="s">
        <v>301</v>
      </c>
      <c r="Q37" s="1" t="s">
        <v>302</v>
      </c>
      <c r="R37" s="1" t="s">
        <v>480</v>
      </c>
      <c r="S37" s="1" t="s">
        <v>304</v>
      </c>
      <c r="T37" s="1" t="s">
        <v>305</v>
      </c>
      <c r="U37" s="1" t="s">
        <v>306</v>
      </c>
    </row>
    <row r="38" s="1" customFormat="1" spans="1:21">
      <c r="A38" s="3">
        <v>17799156493</v>
      </c>
      <c r="B38" s="1" t="s">
        <v>429</v>
      </c>
      <c r="C38" s="1" t="s">
        <v>481</v>
      </c>
      <c r="D38" s="1" t="s">
        <v>482</v>
      </c>
      <c r="E38" s="1" t="s">
        <v>483</v>
      </c>
      <c r="F38" s="1" t="s">
        <v>383</v>
      </c>
      <c r="G38" s="1" t="s">
        <v>295</v>
      </c>
      <c r="H38" s="1" t="s">
        <v>296</v>
      </c>
      <c r="I38" s="1" t="s">
        <v>484</v>
      </c>
      <c r="J38" s="1" t="s">
        <v>298</v>
      </c>
      <c r="K38" s="1" t="s">
        <v>484</v>
      </c>
      <c r="L38" s="1" t="s">
        <v>484</v>
      </c>
      <c r="M38" s="1" t="s">
        <v>299</v>
      </c>
      <c r="N38" s="1" t="s">
        <v>299</v>
      </c>
      <c r="O38" s="1" t="s">
        <v>300</v>
      </c>
      <c r="P38" s="1" t="s">
        <v>301</v>
      </c>
      <c r="Q38" s="1" t="s">
        <v>302</v>
      </c>
      <c r="R38" s="1" t="s">
        <v>485</v>
      </c>
      <c r="S38" s="1" t="s">
        <v>304</v>
      </c>
      <c r="T38" s="1" t="s">
        <v>305</v>
      </c>
      <c r="U38" s="1" t="s">
        <v>306</v>
      </c>
    </row>
    <row r="39" s="1" customFormat="1" spans="1:21">
      <c r="A39" s="3">
        <v>17927757567</v>
      </c>
      <c r="B39" s="1" t="s">
        <v>435</v>
      </c>
      <c r="C39" s="1" t="s">
        <v>486</v>
      </c>
      <c r="D39" s="1" t="s">
        <v>487</v>
      </c>
      <c r="E39" s="1" t="s">
        <v>488</v>
      </c>
      <c r="F39" s="1" t="s">
        <v>291</v>
      </c>
      <c r="G39" s="1" t="s">
        <v>295</v>
      </c>
      <c r="H39" s="1" t="s">
        <v>296</v>
      </c>
      <c r="I39" s="1" t="s">
        <v>361</v>
      </c>
      <c r="J39" s="1" t="s">
        <v>298</v>
      </c>
      <c r="K39" s="1" t="s">
        <v>361</v>
      </c>
      <c r="L39" s="1" t="s">
        <v>489</v>
      </c>
      <c r="M39" s="1" t="s">
        <v>490</v>
      </c>
      <c r="N39" s="1" t="s">
        <v>490</v>
      </c>
      <c r="O39" s="1" t="s">
        <v>300</v>
      </c>
      <c r="P39" s="1" t="s">
        <v>301</v>
      </c>
      <c r="Q39" s="1" t="s">
        <v>302</v>
      </c>
      <c r="R39" s="1" t="s">
        <v>491</v>
      </c>
      <c r="S39" s="1" t="s">
        <v>492</v>
      </c>
      <c r="T39" s="1" t="s">
        <v>305</v>
      </c>
      <c r="U39" s="1" t="s">
        <v>306</v>
      </c>
    </row>
    <row r="40" s="1" customFormat="1" spans="1:21">
      <c r="A40" s="3">
        <v>17945316121</v>
      </c>
      <c r="B40" s="1" t="s">
        <v>404</v>
      </c>
      <c r="C40" s="1" t="s">
        <v>493</v>
      </c>
      <c r="D40" s="1" t="s">
        <v>494</v>
      </c>
      <c r="E40" s="1" t="s">
        <v>495</v>
      </c>
      <c r="F40" s="1" t="s">
        <v>383</v>
      </c>
      <c r="G40" s="1" t="s">
        <v>295</v>
      </c>
      <c r="H40" s="1" t="s">
        <v>296</v>
      </c>
      <c r="I40" s="1" t="s">
        <v>496</v>
      </c>
      <c r="J40" s="1" t="s">
        <v>298</v>
      </c>
      <c r="K40" s="1" t="s">
        <v>496</v>
      </c>
      <c r="L40" s="1" t="s">
        <v>497</v>
      </c>
      <c r="M40" s="1" t="s">
        <v>498</v>
      </c>
      <c r="N40" s="1" t="s">
        <v>498</v>
      </c>
      <c r="O40" s="1" t="s">
        <v>300</v>
      </c>
      <c r="P40" s="1" t="s">
        <v>301</v>
      </c>
      <c r="Q40" s="1" t="s">
        <v>302</v>
      </c>
      <c r="R40" s="1" t="s">
        <v>499</v>
      </c>
      <c r="S40" s="1" t="s">
        <v>304</v>
      </c>
      <c r="T40" s="1" t="s">
        <v>305</v>
      </c>
      <c r="U40" s="1" t="s">
        <v>306</v>
      </c>
    </row>
    <row r="41" s="1" customFormat="1" spans="1:21">
      <c r="A41" s="3">
        <v>17906167862</v>
      </c>
      <c r="B41" s="1" t="s">
        <v>500</v>
      </c>
      <c r="C41" s="1" t="s">
        <v>501</v>
      </c>
      <c r="D41" s="1" t="s">
        <v>502</v>
      </c>
      <c r="E41" s="1" t="s">
        <v>503</v>
      </c>
      <c r="F41" s="1" t="s">
        <v>291</v>
      </c>
      <c r="G41" s="1" t="s">
        <v>295</v>
      </c>
      <c r="H41" s="1" t="s">
        <v>296</v>
      </c>
      <c r="I41" s="1" t="s">
        <v>504</v>
      </c>
      <c r="J41" s="1" t="s">
        <v>298</v>
      </c>
      <c r="K41" s="1" t="s">
        <v>504</v>
      </c>
      <c r="L41" s="1" t="s">
        <v>504</v>
      </c>
      <c r="M41" s="1" t="s">
        <v>299</v>
      </c>
      <c r="N41" s="1" t="s">
        <v>299</v>
      </c>
      <c r="O41" s="1" t="s">
        <v>300</v>
      </c>
      <c r="P41" s="1" t="s">
        <v>301</v>
      </c>
      <c r="Q41" s="1" t="s">
        <v>302</v>
      </c>
      <c r="R41" s="1" t="s">
        <v>505</v>
      </c>
      <c r="S41" s="1" t="s">
        <v>304</v>
      </c>
      <c r="T41" s="1" t="s">
        <v>305</v>
      </c>
      <c r="U41" s="1" t="s">
        <v>306</v>
      </c>
    </row>
    <row r="42" s="1" customFormat="1" spans="1:21">
      <c r="A42" s="3">
        <v>17931313472</v>
      </c>
      <c r="B42" s="1" t="s">
        <v>435</v>
      </c>
      <c r="C42" s="1" t="s">
        <v>506</v>
      </c>
      <c r="D42" s="1" t="s">
        <v>502</v>
      </c>
      <c r="E42" s="1" t="s">
        <v>507</v>
      </c>
      <c r="F42" s="1" t="s">
        <v>291</v>
      </c>
      <c r="G42" s="1" t="s">
        <v>295</v>
      </c>
      <c r="H42" s="1" t="s">
        <v>296</v>
      </c>
      <c r="I42" s="1" t="s">
        <v>508</v>
      </c>
      <c r="J42" s="1" t="s">
        <v>298</v>
      </c>
      <c r="K42" s="1" t="s">
        <v>508</v>
      </c>
      <c r="L42" s="1" t="s">
        <v>508</v>
      </c>
      <c r="M42" s="1" t="s">
        <v>299</v>
      </c>
      <c r="N42" s="1" t="s">
        <v>299</v>
      </c>
      <c r="O42" s="1" t="s">
        <v>300</v>
      </c>
      <c r="P42" s="1" t="s">
        <v>301</v>
      </c>
      <c r="Q42" s="1" t="s">
        <v>302</v>
      </c>
      <c r="R42" s="1" t="s">
        <v>509</v>
      </c>
      <c r="S42" s="1" t="s">
        <v>304</v>
      </c>
      <c r="T42" s="1" t="s">
        <v>305</v>
      </c>
      <c r="U42" s="1" t="s">
        <v>306</v>
      </c>
    </row>
    <row r="43" s="1" customFormat="1" spans="1:21">
      <c r="A43" s="3">
        <v>17913480321</v>
      </c>
      <c r="B43" s="1" t="s">
        <v>441</v>
      </c>
      <c r="C43" s="1" t="s">
        <v>510</v>
      </c>
      <c r="D43" s="1" t="s">
        <v>511</v>
      </c>
      <c r="E43" s="1" t="s">
        <v>512</v>
      </c>
      <c r="F43" s="1" t="s">
        <v>363</v>
      </c>
      <c r="G43" s="1" t="s">
        <v>295</v>
      </c>
      <c r="H43" s="1" t="s">
        <v>296</v>
      </c>
      <c r="I43" s="1" t="s">
        <v>513</v>
      </c>
      <c r="J43" s="1" t="s">
        <v>298</v>
      </c>
      <c r="K43" s="1" t="s">
        <v>513</v>
      </c>
      <c r="L43" s="1" t="s">
        <v>513</v>
      </c>
      <c r="M43" s="1" t="s">
        <v>299</v>
      </c>
      <c r="N43" s="1" t="s">
        <v>299</v>
      </c>
      <c r="O43" s="1" t="s">
        <v>300</v>
      </c>
      <c r="P43" s="1" t="s">
        <v>301</v>
      </c>
      <c r="Q43" s="1" t="s">
        <v>302</v>
      </c>
      <c r="R43" s="1" t="s">
        <v>514</v>
      </c>
      <c r="S43" s="1" t="s">
        <v>304</v>
      </c>
      <c r="T43" s="1" t="s">
        <v>305</v>
      </c>
      <c r="U43" s="1" t="s">
        <v>306</v>
      </c>
    </row>
    <row r="44" s="1" customFormat="1" spans="1:21">
      <c r="A44" s="3">
        <v>17941488914</v>
      </c>
      <c r="B44" s="1" t="s">
        <v>424</v>
      </c>
      <c r="C44" s="1" t="s">
        <v>515</v>
      </c>
      <c r="D44" s="1" t="s">
        <v>516</v>
      </c>
      <c r="E44" s="1" t="s">
        <v>517</v>
      </c>
      <c r="F44" s="1" t="s">
        <v>291</v>
      </c>
      <c r="G44" s="1" t="s">
        <v>295</v>
      </c>
      <c r="H44" s="1" t="s">
        <v>296</v>
      </c>
      <c r="I44" s="1" t="s">
        <v>518</v>
      </c>
      <c r="J44" s="1" t="s">
        <v>298</v>
      </c>
      <c r="K44" s="1" t="s">
        <v>518</v>
      </c>
      <c r="L44" s="1" t="s">
        <v>518</v>
      </c>
      <c r="M44" s="1" t="s">
        <v>299</v>
      </c>
      <c r="N44" s="1" t="s">
        <v>299</v>
      </c>
      <c r="O44" s="1" t="s">
        <v>300</v>
      </c>
      <c r="P44" s="1" t="s">
        <v>301</v>
      </c>
      <c r="Q44" s="1" t="s">
        <v>302</v>
      </c>
      <c r="R44" s="1" t="s">
        <v>519</v>
      </c>
      <c r="S44" s="1" t="s">
        <v>304</v>
      </c>
      <c r="T44" s="1" t="s">
        <v>305</v>
      </c>
      <c r="U44" s="1" t="s">
        <v>306</v>
      </c>
    </row>
    <row r="45" s="1" customFormat="1" spans="1:21">
      <c r="A45" s="3">
        <v>17815454388</v>
      </c>
      <c r="B45" s="1" t="s">
        <v>476</v>
      </c>
      <c r="C45" s="1" t="s">
        <v>520</v>
      </c>
      <c r="D45" s="1" t="s">
        <v>521</v>
      </c>
      <c r="E45" s="1" t="s">
        <v>522</v>
      </c>
      <c r="F45" s="1" t="s">
        <v>363</v>
      </c>
      <c r="G45" s="1" t="s">
        <v>295</v>
      </c>
      <c r="H45" s="1" t="s">
        <v>296</v>
      </c>
      <c r="I45" s="1" t="s">
        <v>523</v>
      </c>
      <c r="J45" s="1" t="s">
        <v>298</v>
      </c>
      <c r="K45" s="1" t="s">
        <v>523</v>
      </c>
      <c r="L45" s="1" t="s">
        <v>523</v>
      </c>
      <c r="M45" s="1" t="s">
        <v>299</v>
      </c>
      <c r="N45" s="1" t="s">
        <v>299</v>
      </c>
      <c r="O45" s="1" t="s">
        <v>300</v>
      </c>
      <c r="P45" s="1" t="s">
        <v>301</v>
      </c>
      <c r="Q45" s="1" t="s">
        <v>302</v>
      </c>
      <c r="R45" s="1" t="s">
        <v>524</v>
      </c>
      <c r="S45" s="1" t="s">
        <v>304</v>
      </c>
      <c r="T45" s="1" t="s">
        <v>305</v>
      </c>
      <c r="U45" s="1" t="s">
        <v>306</v>
      </c>
    </row>
    <row r="46" s="1" customFormat="1" spans="1:21">
      <c r="A46" s="3">
        <v>17895228283</v>
      </c>
      <c r="B46" s="1" t="s">
        <v>525</v>
      </c>
      <c r="C46" s="1" t="s">
        <v>526</v>
      </c>
      <c r="D46" s="1" t="s">
        <v>527</v>
      </c>
      <c r="E46" s="1" t="s">
        <v>528</v>
      </c>
      <c r="F46" s="1" t="s">
        <v>389</v>
      </c>
      <c r="G46" s="1" t="s">
        <v>295</v>
      </c>
      <c r="H46" s="1" t="s">
        <v>296</v>
      </c>
      <c r="I46" s="1" t="s">
        <v>529</v>
      </c>
      <c r="J46" s="1" t="s">
        <v>298</v>
      </c>
      <c r="K46" s="1" t="s">
        <v>529</v>
      </c>
      <c r="L46" s="1" t="s">
        <v>529</v>
      </c>
      <c r="M46" s="1" t="s">
        <v>299</v>
      </c>
      <c r="N46" s="1" t="s">
        <v>299</v>
      </c>
      <c r="O46" s="1" t="s">
        <v>300</v>
      </c>
      <c r="P46" s="1" t="s">
        <v>301</v>
      </c>
      <c r="Q46" s="1" t="s">
        <v>302</v>
      </c>
      <c r="R46" s="1" t="s">
        <v>530</v>
      </c>
      <c r="S46" s="1" t="s">
        <v>304</v>
      </c>
      <c r="T46" s="1" t="s">
        <v>305</v>
      </c>
      <c r="U46" s="1" t="s">
        <v>306</v>
      </c>
    </row>
    <row r="47" s="1" customFormat="1" spans="1:21">
      <c r="A47" s="3">
        <v>17896234353</v>
      </c>
      <c r="B47" s="1" t="s">
        <v>525</v>
      </c>
      <c r="C47" s="1" t="s">
        <v>531</v>
      </c>
      <c r="D47" s="1" t="s">
        <v>532</v>
      </c>
      <c r="E47" s="1" t="s">
        <v>533</v>
      </c>
      <c r="F47" s="1" t="s">
        <v>363</v>
      </c>
      <c r="G47" s="1" t="s">
        <v>295</v>
      </c>
      <c r="H47" s="1" t="s">
        <v>296</v>
      </c>
      <c r="I47" s="1" t="s">
        <v>338</v>
      </c>
      <c r="J47" s="1" t="s">
        <v>298</v>
      </c>
      <c r="K47" s="1" t="s">
        <v>338</v>
      </c>
      <c r="L47" s="1" t="s">
        <v>338</v>
      </c>
      <c r="M47" s="1" t="s">
        <v>299</v>
      </c>
      <c r="N47" s="1" t="s">
        <v>299</v>
      </c>
      <c r="O47" s="1" t="s">
        <v>300</v>
      </c>
      <c r="P47" s="1" t="s">
        <v>301</v>
      </c>
      <c r="Q47" s="1" t="s">
        <v>302</v>
      </c>
      <c r="R47" s="1" t="s">
        <v>534</v>
      </c>
      <c r="S47" s="1" t="s">
        <v>304</v>
      </c>
      <c r="T47" s="1" t="s">
        <v>305</v>
      </c>
      <c r="U47" s="1" t="s">
        <v>306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2022-05-26T01:35:43Z</dcterms:created>
  <dcterms:modified xsi:type="dcterms:W3CDTF">2022-05-26T01:45:55Z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3EBCC4076D2E46AB80C15DE565A6829B</vt:lpwstr>
  </property>
  <property fmtid="{D5CDD505-2E9C-101B-9397-08002B2CF9AE}" pid="3" name="KSOProductBuildVer">
    <vt:lpwstr>2052-11.1.0.11744</vt:lpwstr>
  </property>
</Properties>
</file>