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<sst xmlns="http://schemas.openxmlformats.org/spreadsheetml/2006/main" count="506" uniqueCount="221">
  <si>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</si>
  <si>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</si>
  <si>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</si>
  <si>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</si>
  <si>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</si>
  <si>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</si>
  <si>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</si>
  <si>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</si>
  <si>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</si>
  <si>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</si>
  <si>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</si>
  <si>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</si>
  <si>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</si>
  <si>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</si>
  <si>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</si>
  <si>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</si>
  <si>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</si>
  <si>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</si>
  <si>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</si>
  <si>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</si>
  <si>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</si>
  <si>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</si>
  <si>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</si>
  <si>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</si>
  <si>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</si>
  <si>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17690894449	</t>
  </si>
  <si>
    <t>Ctrip</t>
  </si>
  <si>
    <t>正常</t>
  </si>
  <si>
    <t>[丽贝岛]阿基拉利普岛度假酒店(Akira Lipe Resort)(37208632)</t>
  </si>
  <si>
    <t>高级直通泳池客房&lt;不退款&gt;&lt;2人入住&gt;</t>
  </si>
  <si>
    <t>USD</t>
  </si>
  <si>
    <t>Jitmana/Anawit,Jitmana/Anawit</t>
  </si>
  <si>
    <t>CA5326220526USD</t>
  </si>
  <si>
    <t>未提现</t>
  </si>
  <si>
    <t>携程开票</t>
  </si>
  <si>
    <t xml:space="preserve">2477462	</t>
  </si>
  <si>
    <t xml:space="preserve">1912435569	</t>
  </si>
  <si>
    <t xml:space="preserve">17792553985	</t>
  </si>
  <si>
    <t>[迪拜]迪拜希尔顿逸林酒店 - 商务湾(DoubleTree by Hilton Dubai - Business Bay)(37257363)</t>
  </si>
  <si>
    <t>高级特大床房&lt;2人入住&gt;&lt;不退款&gt;&lt;早餐&gt;</t>
  </si>
  <si>
    <t>Isufi/Abdulmedjit,Isufi/Dzemile</t>
  </si>
  <si>
    <t xml:space="preserve">2507729	</t>
  </si>
  <si>
    <t xml:space="preserve">	</t>
  </si>
  <si>
    <t xml:space="preserve">17803380229	</t>
  </si>
  <si>
    <t>[马布尔福尔斯]马布尔福尔斯品质酒店(Quality Inn Marble Falls)(37214723)</t>
  </si>
  <si>
    <t>标准房, 1 张特大床房&lt;2人入住&gt;&lt;不退款&gt;&lt;早餐&gt;</t>
  </si>
  <si>
    <t>Urrabaso/Brenda D</t>
  </si>
  <si>
    <t xml:space="preserve">2511412	</t>
  </si>
  <si>
    <t xml:space="preserve">acknowledge	</t>
  </si>
  <si>
    <t xml:space="preserve">17878912363	</t>
  </si>
  <si>
    <t>[Smolan]罗德威套房酒店(Rodeway Inn &amp; Suites)(40098062)</t>
  </si>
  <si>
    <t>标准间1特大床&lt;不退款&gt;&lt;2人入住&gt;</t>
  </si>
  <si>
    <t>Toler/Shelby Ann</t>
  </si>
  <si>
    <t xml:space="preserve">2533629	</t>
  </si>
  <si>
    <t xml:space="preserve">17889791443	</t>
  </si>
  <si>
    <t>[盐湖城]美国大酒店(Grand America Hotel)(37231658)</t>
  </si>
  <si>
    <t>至尊特大床房&lt;不退款&gt;&lt;2人入住&gt;</t>
  </si>
  <si>
    <t>Moa/Tevita</t>
  </si>
  <si>
    <t xml:space="preserve">2536176	</t>
  </si>
  <si>
    <t>取消</t>
  </si>
  <si>
    <t xml:space="preserve">17921546156	</t>
  </si>
  <si>
    <t>[基韦斯特]贵族之家海洋度假酒店(Ocean Key Resort - A Noble House Resort)(37223986)</t>
  </si>
  <si>
    <t>豪华客房, 海滨&lt;不退款&gt;&lt;2人入住&gt;</t>
  </si>
  <si>
    <t>Clark/John Patrick,Clark/Michele Godoi</t>
  </si>
  <si>
    <t xml:space="preserve">2AN5WL	</t>
  </si>
  <si>
    <t xml:space="preserve">17948643941	</t>
  </si>
  <si>
    <t>[爱丁堡]爱丁堡-利斯海滨智选假日酒店(Holiday Inn Express Edinburgh - Leith Waterfront, an Ihg Hotel)(37212743)</t>
  </si>
  <si>
    <t>标准房&lt;不退款&gt;&lt;2人入住&gt;</t>
  </si>
  <si>
    <t>Milligan/Iain</t>
  </si>
  <si>
    <t xml:space="preserve">2554304	</t>
  </si>
  <si>
    <t xml:space="preserve">17971522101	</t>
  </si>
  <si>
    <t>[万锦]多伦多万锦市希尔顿温泉套房酒店(Hilton Toronto/Markham Suites Conference Centre &amp; Spa)(37197185)</t>
  </si>
  <si>
    <t>1卧转角套房（1张特大床）&lt;不退款&gt;&lt;2人入住&gt;</t>
  </si>
  <si>
    <t>Tran/Tony</t>
  </si>
  <si>
    <t xml:space="preserve">2558988	</t>
  </si>
  <si>
    <t xml:space="preserve">17972668218	</t>
  </si>
  <si>
    <t>[芬洛]芬洛康铂酒店及餐厅(Campanile Hotel &amp; Restaurant Venlo)(37235977)</t>
  </si>
  <si>
    <t>标准大床房&lt;不退款&gt;&lt;2人入住&gt;</t>
  </si>
  <si>
    <t>Pavlovic/Slavica</t>
  </si>
  <si>
    <t xml:space="preserve">17973388498	</t>
  </si>
  <si>
    <t>[迈阿密]迈阿密市中心港口假日酒店(Holiday Inn Hotel Port of Miami-Downtown, an Ihg Hotel)(37223488)</t>
  </si>
  <si>
    <t>大号床房&lt;不退款&gt;&lt;2人入住&gt;</t>
  </si>
  <si>
    <t>Grim/Jonathan Ashley</t>
  </si>
  <si>
    <t xml:space="preserve">17976000127	</t>
  </si>
  <si>
    <t>[首尔]三井酒店(Hotel Samjung)(37236514)</t>
  </si>
  <si>
    <t>标准双人房&lt;不退款&gt;&lt;2人入住&gt;</t>
  </si>
  <si>
    <t>CHOI/YOON CHAN</t>
  </si>
  <si>
    <t xml:space="preserve">2560084	</t>
  </si>
  <si>
    <t xml:space="preserve">17976142465	</t>
  </si>
  <si>
    <t>[兰吉]朗吉斯奥利一级方程式酒店(Hotelf1 Rungis Orly)(39664802)</t>
  </si>
  <si>
    <t>双人间最多2名旅客-Les Basiques Ontheroad&lt;不退款&gt;&lt;2人入住&gt;</t>
  </si>
  <si>
    <t>Salhi/Aymen</t>
  </si>
  <si>
    <t xml:space="preserve">2274WEL518	</t>
  </si>
  <si>
    <t xml:space="preserve">17976299994	</t>
  </si>
  <si>
    <t>[胡志明市]西西里岛西贡水疗酒店(Cicilia Saigon Hotels &amp; Spa)(39037529)</t>
  </si>
  <si>
    <t>豪华房&lt;不退款&gt;&lt;2人入住&gt;</t>
  </si>
  <si>
    <t>Cam/Xuan Ngo</t>
  </si>
  <si>
    <t xml:space="preserve">2560197	</t>
  </si>
  <si>
    <t xml:space="preserve">EXP-1946468827	</t>
  </si>
  <si>
    <t xml:space="preserve">17976547729	</t>
  </si>
  <si>
    <t>[贝尼东]贝尼东维兰塔纳美利亚酒店(Melia Villaitana)(39057807)</t>
  </si>
  <si>
    <t>美利亚房&lt;2人入住&gt;&lt;不退款&gt;&lt;早餐&gt;</t>
  </si>
  <si>
    <t>Atiah/Omar</t>
  </si>
  <si>
    <t xml:space="preserve">2560304	</t>
  </si>
  <si>
    <t>，</t>
  </si>
  <si>
    <t>A220526100114481</t>
  </si>
  <si>
    <t>USD / HKD 当前参考汇率: 7.84923</t>
  </si>
  <si>
    <t>总计： 2230 USD/
17503.78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</si>
  <si>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</si>
  <si>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</si>
  <si>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</si>
  <si>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</si>
  <si>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</si>
  <si>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</si>
  <si>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</si>
  <si>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</si>
  <si>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</si>
  <si>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</si>
  <si>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</si>
  <si>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</si>
  <si>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</si>
  <si>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</si>
  <si>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</si>
  <si>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</si>
  <si>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</si>
  <si>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</si>
  <si>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2022-05-22</t>
  </si>
  <si>
    <t>2560084</t>
  </si>
  <si>
    <t>首尔三井酒店</t>
  </si>
  <si>
    <t>CHOI YOON CHAN</t>
  </si>
  <si>
    <t>2022-05-23</t>
  </si>
  <si>
    <t>退房日周结</t>
  </si>
  <si>
    <t>469.54</t>
  </si>
  <si>
    <t>70.00</t>
  </si>
  <si>
    <t>0</t>
  </si>
  <si>
    <t>0.00</t>
  </si>
  <si>
    <t>携程盛景国际直连</t>
  </si>
  <si>
    <t>01.010677</t>
  </si>
  <si>
    <t>2022-05-22 13:17:12</t>
  </si>
  <si>
    <t>否</t>
  </si>
  <si>
    <t>汇智国际旅游发展有限公司</t>
  </si>
  <si>
    <t>直连</t>
  </si>
  <si>
    <t>2559784</t>
  </si>
  <si>
    <t>迈阿密市中心港口假日酒店</t>
  </si>
  <si>
    <t>Grim Jonathan Ashley</t>
  </si>
  <si>
    <t>905.54</t>
  </si>
  <si>
    <t>135.00</t>
  </si>
  <si>
    <t>2022-05-22 07:01:07</t>
  </si>
  <si>
    <t>2022-05-21</t>
  </si>
  <si>
    <t>2558988</t>
  </si>
  <si>
    <t>多伦多万锦市希尔顿温泉套房酒店</t>
  </si>
  <si>
    <t>Tran Tony</t>
  </si>
  <si>
    <t>1864.74</t>
  </si>
  <si>
    <t>278.00</t>
  </si>
  <si>
    <t>2022-05-21 16:33:24</t>
  </si>
  <si>
    <t>2022-05-17</t>
  </si>
  <si>
    <t>2554304</t>
  </si>
  <si>
    <t>爱丁堡-利斯海滨智选假日酒店</t>
  </si>
  <si>
    <t>Milligan Iain</t>
  </si>
  <si>
    <t>605.37</t>
  </si>
  <si>
    <t>89.00</t>
  </si>
  <si>
    <t>2022-05-17 18:51:13</t>
  </si>
  <si>
    <t>2022-05-12</t>
  </si>
  <si>
    <t>2547742</t>
  </si>
  <si>
    <t xml:space="preserve">贵族之家海洋度假酒店 </t>
  </si>
  <si>
    <t>Clark John Patrick,Clark Michele Godoi</t>
  </si>
  <si>
    <t>4412.93</t>
  </si>
  <si>
    <t>655.00</t>
  </si>
  <si>
    <t>2022-05-12 11:55:24</t>
  </si>
  <si>
    <t>2560146</t>
  </si>
  <si>
    <t>兰吉奥利 F1 酒店（翻新）</t>
  </si>
  <si>
    <t>Salhi Aymen</t>
  </si>
  <si>
    <t>301.85</t>
  </si>
  <si>
    <t>45.00</t>
  </si>
  <si>
    <t>2022-05-22 14:13:43</t>
  </si>
  <si>
    <t>2022-05-02</t>
  </si>
  <si>
    <t>2533629</t>
  </si>
  <si>
    <t>罗德威套房酒店</t>
  </si>
  <si>
    <t>Toler Shelby Ann</t>
  </si>
  <si>
    <t>311.21</t>
  </si>
  <si>
    <t>47.00</t>
  </si>
  <si>
    <t>2022-05-02 12:36:51</t>
  </si>
  <si>
    <t>2560197</t>
  </si>
  <si>
    <t>西西里岛西贡水疗酒店</t>
  </si>
  <si>
    <t>Cam Xuan Ngo</t>
  </si>
  <si>
    <t>194.52</t>
  </si>
  <si>
    <t>29.00</t>
  </si>
  <si>
    <t>2022-05-22 14:59:46</t>
  </si>
  <si>
    <t>2560304</t>
  </si>
  <si>
    <t>维兰塔纳美利亚酒店</t>
  </si>
  <si>
    <t>Atiah Omar</t>
  </si>
  <si>
    <t>1100.06</t>
  </si>
  <si>
    <t>164.00</t>
  </si>
  <si>
    <t>2022-05-22 16:24:38</t>
  </si>
  <si>
    <t>2022-05-04</t>
  </si>
  <si>
    <t>2536176</t>
  </si>
  <si>
    <t>美国大酒店</t>
  </si>
  <si>
    <t>Moa Tevita</t>
  </si>
  <si>
    <t>2022-05-04 08:13:04</t>
  </si>
  <si>
    <t>2022-04-14</t>
  </si>
  <si>
    <t>2511412</t>
  </si>
  <si>
    <t>靠近马布尔福尔斯瀑布的品质酒店</t>
  </si>
  <si>
    <t>Urrabaso Brenda D</t>
  </si>
  <si>
    <t>663.73</t>
  </si>
  <si>
    <t>104.00</t>
  </si>
  <si>
    <t>2022-04-14 22:49:56</t>
  </si>
  <si>
    <t>2022-04-12</t>
  </si>
  <si>
    <t>2507729</t>
  </si>
  <si>
    <t>迪拜希尔顿逸林酒店 - 商务湾</t>
  </si>
  <si>
    <t>Isufi Abdulmedjit,Isufi Dzemile</t>
  </si>
  <si>
    <t>2022-05-18</t>
  </si>
  <si>
    <t>2617.24</t>
  </si>
  <si>
    <t>410.00</t>
  </si>
  <si>
    <t>2022-04-12 19:17:53</t>
  </si>
  <si>
    <t>2022-03-21</t>
  </si>
  <si>
    <t>2477462</t>
  </si>
  <si>
    <t>阿基拉利普岛度假酒店</t>
  </si>
  <si>
    <t>Jitmana Anawit,Jitmana Anawit</t>
  </si>
  <si>
    <t>1300.38</t>
  </si>
  <si>
    <t>204.00</t>
  </si>
  <si>
    <t>2022-03-21 23:00:06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</si>
</sst>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2" borderId="3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20" fillId="18" borderId="2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44702</v>
      </c>
      <c r="G2" s="6">
        <v>44704</v>
      </c>
      <c r="H2" s="4">
        <v>1</v>
      </c>
      <c r="I2" s="4">
        <v>2</v>
      </c>
      <c r="J2" s="4">
        <v>2</v>
      </c>
      <c r="K2" s="4" t="s">
        <v>30</v>
      </c>
      <c r="L2" s="4">
        <v>204</v>
      </c>
      <c r="M2" s="4">
        <v>204</v>
      </c>
      <c r="N2" s="4" t="s">
        <v>31</v>
      </c>
      <c r="O2" s="4" t="s">
        <v>32</v>
      </c>
      <c r="P2" s="4" t="s">
        <v>33</v>
      </c>
      <c r="Q2" s="4">
        <v>0</v>
      </c>
      <c r="R2" s="7">
        <v>44641</v>
      </c>
      <c r="S2" s="6">
        <v>44707</v>
      </c>
      <c r="T2" s="4" t="s">
        <v>34</v>
      </c>
      <c r="U2" s="4">
        <v>204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44699</v>
      </c>
      <c r="G3" s="6">
        <v>44704</v>
      </c>
      <c r="H3" s="4">
        <v>1</v>
      </c>
      <c r="I3" s="4">
        <v>5</v>
      </c>
      <c r="J3" s="4">
        <v>5</v>
      </c>
      <c r="K3" s="4" t="s">
        <v>30</v>
      </c>
      <c r="L3" s="4">
        <v>410</v>
      </c>
      <c r="M3" s="4">
        <v>410</v>
      </c>
      <c r="N3" s="4" t="s">
        <v>40</v>
      </c>
      <c r="O3" s="4" t="s">
        <v>32</v>
      </c>
      <c r="P3" s="4" t="s">
        <v>33</v>
      </c>
      <c r="Q3" s="4">
        <v>0</v>
      </c>
      <c r="R3" s="7">
        <v>44663</v>
      </c>
      <c r="S3" s="6">
        <v>44707</v>
      </c>
      <c r="T3" s="4" t="s">
        <v>34</v>
      </c>
      <c r="U3" s="4">
        <v>410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44703</v>
      </c>
      <c r="G4" s="6">
        <v>44704</v>
      </c>
      <c r="H4" s="4">
        <v>1</v>
      </c>
      <c r="I4" s="4">
        <v>1</v>
      </c>
      <c r="J4" s="4">
        <v>1</v>
      </c>
      <c r="K4" s="4" t="s">
        <v>30</v>
      </c>
      <c r="L4" s="4">
        <v>104</v>
      </c>
      <c r="M4" s="4">
        <v>104</v>
      </c>
      <c r="N4" s="4" t="s">
        <v>46</v>
      </c>
      <c r="O4" s="4" t="s">
        <v>32</v>
      </c>
      <c r="P4" s="4" t="s">
        <v>33</v>
      </c>
      <c r="Q4" s="4">
        <v>0</v>
      </c>
      <c r="R4" s="7">
        <v>44665</v>
      </c>
      <c r="S4" s="6">
        <v>44707</v>
      </c>
      <c r="T4" s="4" t="s">
        <v>34</v>
      </c>
      <c r="U4" s="4">
        <v>104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44703</v>
      </c>
      <c r="G5" s="6">
        <v>44704</v>
      </c>
      <c r="H5" s="4">
        <v>1</v>
      </c>
      <c r="I5" s="4">
        <v>1</v>
      </c>
      <c r="J5" s="4">
        <v>1</v>
      </c>
      <c r="K5" s="4" t="s">
        <v>30</v>
      </c>
      <c r="L5" s="4">
        <v>47</v>
      </c>
      <c r="M5" s="4">
        <v>47</v>
      </c>
      <c r="N5" s="4" t="s">
        <v>52</v>
      </c>
      <c r="O5" s="4" t="s">
        <v>32</v>
      </c>
      <c r="P5" s="4" t="s">
        <v>33</v>
      </c>
      <c r="Q5" s="4">
        <v>0</v>
      </c>
      <c r="R5" s="7">
        <v>44683</v>
      </c>
      <c r="S5" s="6">
        <v>44707</v>
      </c>
      <c r="T5" s="4" t="s">
        <v>34</v>
      </c>
      <c r="U5" s="4">
        <v>47</v>
      </c>
      <c r="V5" s="4">
        <v>0</v>
      </c>
      <c r="W5" s="4">
        <v>0</v>
      </c>
      <c r="X5" s="4" t="s">
        <v>53</v>
      </c>
      <c r="Y5" s="4" t="s">
        <v>42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44703</v>
      </c>
      <c r="G6" s="6">
        <v>44704</v>
      </c>
      <c r="H6" s="4">
        <v>1</v>
      </c>
      <c r="I6" s="4">
        <v>1</v>
      </c>
      <c r="J6" s="4">
        <v>1</v>
      </c>
      <c r="K6" s="4" t="s">
        <v>30</v>
      </c>
      <c r="L6" s="4">
        <v>306</v>
      </c>
      <c r="M6" s="4">
        <v>306</v>
      </c>
      <c r="N6" s="4" t="s">
        <v>57</v>
      </c>
      <c r="O6" s="4" t="s">
        <v>32</v>
      </c>
      <c r="P6" s="4" t="s">
        <v>33</v>
      </c>
      <c r="Q6" s="4">
        <v>0</v>
      </c>
      <c r="R6" s="7">
        <v>44685</v>
      </c>
      <c r="S6" s="6">
        <v>44707</v>
      </c>
      <c r="T6" s="4" t="s">
        <v>34</v>
      </c>
      <c r="U6" s="4">
        <v>306</v>
      </c>
      <c r="V6" s="4">
        <v>0</v>
      </c>
      <c r="W6" s="4">
        <v>0</v>
      </c>
      <c r="X6" s="4" t="s">
        <v>58</v>
      </c>
      <c r="Y6" s="4" t="s">
        <v>42</v>
      </c>
    </row>
    <row r="7" s="4" customFormat="1" spans="1:25">
      <c r="A7" s="4" t="s">
        <v>54</v>
      </c>
      <c r="B7" s="4" t="s">
        <v>26</v>
      </c>
      <c r="C7" s="4" t="s">
        <v>59</v>
      </c>
      <c r="D7" s="4" t="s">
        <v>55</v>
      </c>
      <c r="E7" s="4" t="s">
        <v>56</v>
      </c>
      <c r="F7" s="6">
        <v>44703</v>
      </c>
      <c r="G7" s="6">
        <v>44704</v>
      </c>
      <c r="H7" s="4">
        <v>1</v>
      </c>
      <c r="I7" s="4">
        <v>1</v>
      </c>
      <c r="J7" s="4">
        <v>1</v>
      </c>
      <c r="K7" s="4" t="s">
        <v>30</v>
      </c>
      <c r="L7" s="4">
        <v>-306</v>
      </c>
      <c r="M7" s="4">
        <v>-306</v>
      </c>
      <c r="N7" s="4" t="s">
        <v>57</v>
      </c>
      <c r="O7" s="4" t="s">
        <v>32</v>
      </c>
      <c r="P7" s="4" t="s">
        <v>33</v>
      </c>
      <c r="Q7" s="4">
        <v>0</v>
      </c>
      <c r="R7" s="7">
        <v>44685</v>
      </c>
      <c r="S7" s="6">
        <v>44707</v>
      </c>
      <c r="T7" s="4" t="s">
        <v>34</v>
      </c>
      <c r="U7" s="4">
        <v>-306</v>
      </c>
      <c r="V7" s="4">
        <v>0</v>
      </c>
      <c r="W7" s="4">
        <v>0</v>
      </c>
      <c r="X7" s="4" t="s">
        <v>58</v>
      </c>
      <c r="Y7" s="4" t="s">
        <v>42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44703</v>
      </c>
      <c r="G8" s="6">
        <v>44704</v>
      </c>
      <c r="H8" s="4">
        <v>1</v>
      </c>
      <c r="I8" s="4">
        <v>1</v>
      </c>
      <c r="J8" s="4">
        <v>1</v>
      </c>
      <c r="K8" s="4" t="s">
        <v>30</v>
      </c>
      <c r="L8" s="4">
        <v>655</v>
      </c>
      <c r="M8" s="4">
        <v>655</v>
      </c>
      <c r="N8" s="4" t="s">
        <v>63</v>
      </c>
      <c r="O8" s="4" t="s">
        <v>32</v>
      </c>
      <c r="P8" s="4" t="s">
        <v>33</v>
      </c>
      <c r="Q8" s="4">
        <v>0</v>
      </c>
      <c r="R8" s="7">
        <v>44693</v>
      </c>
      <c r="S8" s="6">
        <v>44707</v>
      </c>
      <c r="T8" s="4" t="s">
        <v>34</v>
      </c>
      <c r="U8" s="4">
        <v>655</v>
      </c>
      <c r="V8" s="4">
        <v>0</v>
      </c>
      <c r="W8" s="4">
        <v>0</v>
      </c>
      <c r="X8" s="4" t="s">
        <v>42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44703</v>
      </c>
      <c r="G9" s="6">
        <v>44704</v>
      </c>
      <c r="H9" s="4">
        <v>1</v>
      </c>
      <c r="I9" s="4">
        <v>1</v>
      </c>
      <c r="J9" s="4">
        <v>1</v>
      </c>
      <c r="K9" s="4" t="s">
        <v>30</v>
      </c>
      <c r="L9" s="4">
        <v>89</v>
      </c>
      <c r="M9" s="4">
        <v>89</v>
      </c>
      <c r="N9" s="4" t="s">
        <v>68</v>
      </c>
      <c r="O9" s="4" t="s">
        <v>32</v>
      </c>
      <c r="P9" s="4" t="s">
        <v>33</v>
      </c>
      <c r="Q9" s="4">
        <v>0</v>
      </c>
      <c r="R9" s="7">
        <v>44698</v>
      </c>
      <c r="S9" s="6">
        <v>44707</v>
      </c>
      <c r="T9" s="4" t="s">
        <v>34</v>
      </c>
      <c r="U9" s="4">
        <v>89</v>
      </c>
      <c r="V9" s="4">
        <v>0</v>
      </c>
      <c r="W9" s="4">
        <v>0</v>
      </c>
      <c r="X9" s="4" t="s">
        <v>69</v>
      </c>
      <c r="Y9" s="4" t="s">
        <v>42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44702</v>
      </c>
      <c r="G10" s="6">
        <v>44704</v>
      </c>
      <c r="H10" s="4">
        <v>1</v>
      </c>
      <c r="I10" s="4">
        <v>2</v>
      </c>
      <c r="J10" s="4">
        <v>2</v>
      </c>
      <c r="K10" s="4" t="s">
        <v>30</v>
      </c>
      <c r="L10" s="4">
        <v>278</v>
      </c>
      <c r="M10" s="4">
        <v>278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44702</v>
      </c>
      <c r="S10" s="6">
        <v>44707</v>
      </c>
      <c r="T10" s="4" t="s">
        <v>34</v>
      </c>
      <c r="U10" s="4">
        <v>278</v>
      </c>
      <c r="V10" s="4">
        <v>0</v>
      </c>
      <c r="W10" s="4">
        <v>0</v>
      </c>
      <c r="X10" s="4" t="s">
        <v>74</v>
      </c>
      <c r="Y10" s="4" t="s">
        <v>42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44703</v>
      </c>
      <c r="G11" s="6">
        <v>44704</v>
      </c>
      <c r="H11" s="4">
        <v>1</v>
      </c>
      <c r="I11" s="4">
        <v>1</v>
      </c>
      <c r="J11" s="4">
        <v>1</v>
      </c>
      <c r="K11" s="4" t="s">
        <v>30</v>
      </c>
      <c r="L11" s="4">
        <v>65</v>
      </c>
      <c r="M11" s="4">
        <v>65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44702</v>
      </c>
      <c r="S11" s="6">
        <v>44707</v>
      </c>
      <c r="T11" s="4" t="s">
        <v>34</v>
      </c>
      <c r="U11" s="4">
        <v>65</v>
      </c>
      <c r="V11" s="4">
        <v>0</v>
      </c>
      <c r="W11" s="4">
        <v>0</v>
      </c>
      <c r="X11" s="4" t="s">
        <v>42</v>
      </c>
      <c r="Y11" s="4" t="s">
        <v>42</v>
      </c>
    </row>
    <row r="12" s="4" customFormat="1" spans="1:25">
      <c r="A12" s="4" t="s">
        <v>75</v>
      </c>
      <c r="B12" s="4" t="s">
        <v>26</v>
      </c>
      <c r="C12" s="4" t="s">
        <v>59</v>
      </c>
      <c r="D12" s="4" t="s">
        <v>76</v>
      </c>
      <c r="E12" s="4" t="s">
        <v>77</v>
      </c>
      <c r="F12" s="6">
        <v>44703</v>
      </c>
      <c r="G12" s="6">
        <v>44704</v>
      </c>
      <c r="H12" s="4">
        <v>1</v>
      </c>
      <c r="I12" s="4">
        <v>1</v>
      </c>
      <c r="J12" s="4">
        <v>1</v>
      </c>
      <c r="K12" s="4" t="s">
        <v>30</v>
      </c>
      <c r="L12" s="4">
        <v>-65</v>
      </c>
      <c r="M12" s="4">
        <v>-65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44702</v>
      </c>
      <c r="S12" s="6">
        <v>44707</v>
      </c>
      <c r="T12" s="4" t="s">
        <v>34</v>
      </c>
      <c r="U12" s="4">
        <v>-65</v>
      </c>
      <c r="V12" s="4">
        <v>0</v>
      </c>
      <c r="W12" s="4">
        <v>0</v>
      </c>
      <c r="X12" s="4" t="s">
        <v>42</v>
      </c>
      <c r="Y12" s="4" t="s">
        <v>42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44703</v>
      </c>
      <c r="G13" s="6">
        <v>44704</v>
      </c>
      <c r="H13" s="4">
        <v>1</v>
      </c>
      <c r="I13" s="4">
        <v>1</v>
      </c>
      <c r="J13" s="4">
        <v>1</v>
      </c>
      <c r="K13" s="4" t="s">
        <v>30</v>
      </c>
      <c r="L13" s="4">
        <v>135</v>
      </c>
      <c r="M13" s="4">
        <v>135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44703</v>
      </c>
      <c r="S13" s="6">
        <v>44707</v>
      </c>
      <c r="T13" s="4" t="s">
        <v>34</v>
      </c>
      <c r="U13" s="4">
        <v>135</v>
      </c>
      <c r="V13" s="4">
        <v>0</v>
      </c>
      <c r="W13" s="4">
        <v>0</v>
      </c>
      <c r="X13" s="4" t="s">
        <v>42</v>
      </c>
      <c r="Y13" s="4" t="s">
        <v>42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44703</v>
      </c>
      <c r="G14" s="6">
        <v>44704</v>
      </c>
      <c r="H14" s="4">
        <v>1</v>
      </c>
      <c r="I14" s="4">
        <v>1</v>
      </c>
      <c r="J14" s="4">
        <v>1</v>
      </c>
      <c r="K14" s="4" t="s">
        <v>30</v>
      </c>
      <c r="L14" s="4">
        <v>70</v>
      </c>
      <c r="M14" s="4">
        <v>70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44703</v>
      </c>
      <c r="S14" s="6">
        <v>44707</v>
      </c>
      <c r="T14" s="4" t="s">
        <v>34</v>
      </c>
      <c r="U14" s="4">
        <v>70</v>
      </c>
      <c r="V14" s="4">
        <v>0</v>
      </c>
      <c r="W14" s="4">
        <v>0</v>
      </c>
      <c r="X14" s="4" t="s">
        <v>87</v>
      </c>
      <c r="Y14" s="4" t="s">
        <v>42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89</v>
      </c>
      <c r="E15" s="4" t="s">
        <v>90</v>
      </c>
      <c r="F15" s="6">
        <v>44703</v>
      </c>
      <c r="G15" s="6">
        <v>44704</v>
      </c>
      <c r="H15" s="4">
        <v>1</v>
      </c>
      <c r="I15" s="4">
        <v>1</v>
      </c>
      <c r="J15" s="4">
        <v>1</v>
      </c>
      <c r="K15" s="4" t="s">
        <v>30</v>
      </c>
      <c r="L15" s="4">
        <v>45</v>
      </c>
      <c r="M15" s="4">
        <v>45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44703</v>
      </c>
      <c r="S15" s="6">
        <v>44707</v>
      </c>
      <c r="T15" s="4" t="s">
        <v>34</v>
      </c>
      <c r="U15" s="4">
        <v>45</v>
      </c>
      <c r="V15" s="4">
        <v>0</v>
      </c>
      <c r="W15" s="4">
        <v>0</v>
      </c>
      <c r="X15" s="4" t="s">
        <v>42</v>
      </c>
      <c r="Y15" s="4" t="s">
        <v>92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94</v>
      </c>
      <c r="E16" s="4" t="s">
        <v>95</v>
      </c>
      <c r="F16" s="6">
        <v>44703</v>
      </c>
      <c r="G16" s="6">
        <v>44704</v>
      </c>
      <c r="H16" s="4">
        <v>1</v>
      </c>
      <c r="I16" s="4">
        <v>1</v>
      </c>
      <c r="J16" s="4">
        <v>1</v>
      </c>
      <c r="K16" s="4" t="s">
        <v>30</v>
      </c>
      <c r="L16" s="4">
        <v>29</v>
      </c>
      <c r="M16" s="4">
        <v>29</v>
      </c>
      <c r="N16" s="4" t="s">
        <v>96</v>
      </c>
      <c r="O16" s="4" t="s">
        <v>32</v>
      </c>
      <c r="P16" s="4" t="s">
        <v>33</v>
      </c>
      <c r="Q16" s="4">
        <v>0</v>
      </c>
      <c r="R16" s="7">
        <v>44703</v>
      </c>
      <c r="S16" s="6">
        <v>44707</v>
      </c>
      <c r="T16" s="4" t="s">
        <v>34</v>
      </c>
      <c r="U16" s="4">
        <v>29</v>
      </c>
      <c r="V16" s="4">
        <v>0</v>
      </c>
      <c r="W16" s="4">
        <v>0</v>
      </c>
      <c r="X16" s="4" t="s">
        <v>97</v>
      </c>
      <c r="Y16" s="4" t="s">
        <v>98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44703</v>
      </c>
      <c r="G17" s="6">
        <v>44704</v>
      </c>
      <c r="H17" s="4">
        <v>1</v>
      </c>
      <c r="I17" s="4">
        <v>1</v>
      </c>
      <c r="J17" s="4">
        <v>1</v>
      </c>
      <c r="K17" s="4" t="s">
        <v>30</v>
      </c>
      <c r="L17" s="4">
        <v>164</v>
      </c>
      <c r="M17" s="4">
        <v>164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44703</v>
      </c>
      <c r="S17" s="6">
        <v>44707</v>
      </c>
      <c r="T17" s="4" t="s">
        <v>34</v>
      </c>
      <c r="U17" s="4">
        <v>164</v>
      </c>
      <c r="V17" s="4">
        <v>0</v>
      </c>
      <c r="W17" s="4">
        <v>0</v>
      </c>
      <c r="X17" s="4" t="s">
        <v>103</v>
      </c>
      <c r="Y17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A22" sqref="A22:A24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104</v>
      </c>
    </row>
    <row r="2" s="4" customFormat="1" spans="1:9">
      <c r="A2" s="5">
        <v>17690894449</v>
      </c>
      <c r="B2" s="6">
        <v>44702</v>
      </c>
      <c r="C2" s="6">
        <v>44704</v>
      </c>
      <c r="D2" s="4">
        <v>204</v>
      </c>
      <c r="E2" s="4" t="str">
        <f>VLOOKUP(A2,HOP!A:L,12,0)</f>
        <v>204.00</v>
      </c>
      <c r="F2" s="4" t="str">
        <f>VLOOKUP(A2,HOP!A:C,3,0)</f>
        <v>2477462</v>
      </c>
      <c r="G2" s="4">
        <f>D2-E2</f>
        <v>0</v>
      </c>
      <c r="H2" s="4" t="str">
        <f>$H$1&amp;F2</f>
        <v>，2477462</v>
      </c>
      <c r="I2" s="4" t="str">
        <f>VLOOKUP(A2,HOP!A:U,21,0)</f>
        <v>直连</v>
      </c>
    </row>
    <row r="3" s="4" customFormat="1" spans="1:9">
      <c r="A3" s="5">
        <v>17792553985</v>
      </c>
      <c r="B3" s="6">
        <v>44699</v>
      </c>
      <c r="C3" s="6">
        <v>44704</v>
      </c>
      <c r="D3" s="4">
        <v>410</v>
      </c>
      <c r="E3" s="4" t="str">
        <f>VLOOKUP(A3,HOP!A:L,12,0)</f>
        <v>410.00</v>
      </c>
      <c r="F3" s="4" t="str">
        <f>VLOOKUP(A3,HOP!A:C,3,0)</f>
        <v>2507729</v>
      </c>
      <c r="G3" s="4">
        <f t="shared" ref="G3:G15" si="0">D3-E3</f>
        <v>0</v>
      </c>
      <c r="H3" s="4" t="str">
        <f t="shared" ref="H3:H15" si="1">$H$1&amp;F3</f>
        <v>，2507729</v>
      </c>
      <c r="I3" s="4" t="str">
        <f>VLOOKUP(A3,HOP!A:U,21,0)</f>
        <v>直连</v>
      </c>
    </row>
    <row r="4" s="4" customFormat="1" spans="1:9">
      <c r="A4" s="5">
        <v>17803380229</v>
      </c>
      <c r="B4" s="6">
        <v>44703</v>
      </c>
      <c r="C4" s="6">
        <v>44704</v>
      </c>
      <c r="D4" s="4">
        <v>104</v>
      </c>
      <c r="E4" s="4" t="str">
        <f>VLOOKUP(A4,HOP!A:L,12,0)</f>
        <v>104.00</v>
      </c>
      <c r="F4" s="4" t="str">
        <f>VLOOKUP(A4,HOP!A:C,3,0)</f>
        <v>2511412</v>
      </c>
      <c r="G4" s="4">
        <f t="shared" si="0"/>
        <v>0</v>
      </c>
      <c r="H4" s="4" t="str">
        <f t="shared" si="1"/>
        <v>，2511412</v>
      </c>
      <c r="I4" s="4" t="str">
        <f>VLOOKUP(A4,HOP!A:U,21,0)</f>
        <v>直连</v>
      </c>
    </row>
    <row r="5" s="4" customFormat="1" spans="1:9">
      <c r="A5" s="5">
        <v>17878912363</v>
      </c>
      <c r="B5" s="6">
        <v>44703</v>
      </c>
      <c r="C5" s="6">
        <v>44704</v>
      </c>
      <c r="D5" s="4">
        <v>47</v>
      </c>
      <c r="E5" s="4" t="str">
        <f>VLOOKUP(A5,HOP!A:L,12,0)</f>
        <v>47.00</v>
      </c>
      <c r="F5" s="4" t="str">
        <f>VLOOKUP(A5,HOP!A:C,3,0)</f>
        <v>2533629</v>
      </c>
      <c r="G5" s="4">
        <f t="shared" si="0"/>
        <v>0</v>
      </c>
      <c r="H5" s="4" t="str">
        <f t="shared" si="1"/>
        <v>，2533629</v>
      </c>
      <c r="I5" s="4" t="str">
        <f>VLOOKUP(A5,HOP!A:U,21,0)</f>
        <v>直连</v>
      </c>
    </row>
    <row r="6" s="4" customFormat="1" hidden="1" spans="1:9">
      <c r="A6" s="5">
        <v>17889791443</v>
      </c>
      <c r="B6" s="6">
        <v>44703</v>
      </c>
      <c r="C6" s="6">
        <v>44704</v>
      </c>
      <c r="D6" s="4">
        <v>0</v>
      </c>
      <c r="E6" s="4" t="str">
        <f>VLOOKUP(A6,HOP!A:L,12,0)</f>
        <v>0.00</v>
      </c>
      <c r="F6" s="4" t="str">
        <f>VLOOKUP(A6,HOP!A:C,3,0)</f>
        <v>2536176</v>
      </c>
      <c r="G6" s="4">
        <f t="shared" si="0"/>
        <v>0</v>
      </c>
      <c r="H6" s="4" t="str">
        <f t="shared" si="1"/>
        <v>，2536176</v>
      </c>
      <c r="I6" s="4" t="str">
        <f>VLOOKUP(A6,HOP!A:U,21,0)</f>
        <v>直连</v>
      </c>
    </row>
    <row r="7" s="4" customFormat="1" spans="1:9">
      <c r="A7" s="5">
        <v>17921546156</v>
      </c>
      <c r="B7" s="6">
        <v>44703</v>
      </c>
      <c r="C7" s="6">
        <v>44704</v>
      </c>
      <c r="D7" s="4">
        <v>655</v>
      </c>
      <c r="E7" s="4" t="str">
        <f>VLOOKUP(A7,HOP!A:L,12,0)</f>
        <v>655.00</v>
      </c>
      <c r="F7" s="4" t="str">
        <f>VLOOKUP(A7,HOP!A:C,3,0)</f>
        <v>2547742</v>
      </c>
      <c r="G7" s="4">
        <f t="shared" si="0"/>
        <v>0</v>
      </c>
      <c r="H7" s="4" t="str">
        <f t="shared" si="1"/>
        <v>，2547742</v>
      </c>
      <c r="I7" s="4" t="str">
        <f>VLOOKUP(A7,HOP!A:U,21,0)</f>
        <v>直连</v>
      </c>
    </row>
    <row r="8" s="4" customFormat="1" spans="1:9">
      <c r="A8" s="5">
        <v>17948643941</v>
      </c>
      <c r="B8" s="6">
        <v>44703</v>
      </c>
      <c r="C8" s="6">
        <v>44704</v>
      </c>
      <c r="D8" s="4">
        <v>89</v>
      </c>
      <c r="E8" s="4" t="str">
        <f>VLOOKUP(A8,HOP!A:L,12,0)</f>
        <v>89.00</v>
      </c>
      <c r="F8" s="4" t="str">
        <f>VLOOKUP(A8,HOP!A:C,3,0)</f>
        <v>2554304</v>
      </c>
      <c r="G8" s="4">
        <f t="shared" si="0"/>
        <v>0</v>
      </c>
      <c r="H8" s="4" t="str">
        <f t="shared" si="1"/>
        <v>，2554304</v>
      </c>
      <c r="I8" s="4" t="str">
        <f>VLOOKUP(A8,HOP!A:U,21,0)</f>
        <v>直连</v>
      </c>
    </row>
    <row r="9" s="4" customFormat="1" spans="1:9">
      <c r="A9" s="5">
        <v>17971522101</v>
      </c>
      <c r="B9" s="6">
        <v>44702</v>
      </c>
      <c r="C9" s="6">
        <v>44704</v>
      </c>
      <c r="D9" s="4">
        <v>278</v>
      </c>
      <c r="E9" s="4" t="str">
        <f>VLOOKUP(A9,HOP!A:L,12,0)</f>
        <v>278.00</v>
      </c>
      <c r="F9" s="4" t="str">
        <f>VLOOKUP(A9,HOP!A:C,3,0)</f>
        <v>2558988</v>
      </c>
      <c r="G9" s="4">
        <f t="shared" si="0"/>
        <v>0</v>
      </c>
      <c r="H9" s="4" t="str">
        <f t="shared" si="1"/>
        <v>，2558988</v>
      </c>
      <c r="I9" s="4" t="str">
        <f>VLOOKUP(A9,HOP!A:U,21,0)</f>
        <v>直连</v>
      </c>
    </row>
    <row r="10" s="4" customFormat="1" hidden="1" spans="1:9">
      <c r="A10" s="5">
        <v>17972668218</v>
      </c>
      <c r="B10" s="6">
        <v>44703</v>
      </c>
      <c r="C10" s="6">
        <v>44704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17973388498</v>
      </c>
      <c r="B11" s="6">
        <v>44703</v>
      </c>
      <c r="C11" s="6">
        <v>44704</v>
      </c>
      <c r="D11" s="4">
        <v>135</v>
      </c>
      <c r="E11" s="4" t="str">
        <f>VLOOKUP(A11,HOP!A:L,12,0)</f>
        <v>135.00</v>
      </c>
      <c r="F11" s="4" t="str">
        <f>VLOOKUP(A11,HOP!A:C,3,0)</f>
        <v>2559784</v>
      </c>
      <c r="G11" s="4">
        <f t="shared" si="0"/>
        <v>0</v>
      </c>
      <c r="H11" s="4" t="str">
        <f t="shared" si="1"/>
        <v>，2559784</v>
      </c>
      <c r="I11" s="4" t="str">
        <f>VLOOKUP(A11,HOP!A:U,21,0)</f>
        <v>直连</v>
      </c>
    </row>
    <row r="12" s="4" customFormat="1" spans="1:9">
      <c r="A12" s="5">
        <v>17976000127</v>
      </c>
      <c r="B12" s="6">
        <v>44703</v>
      </c>
      <c r="C12" s="6">
        <v>44704</v>
      </c>
      <c r="D12" s="4">
        <v>70</v>
      </c>
      <c r="E12" s="4" t="str">
        <f>VLOOKUP(A12,HOP!A:L,12,0)</f>
        <v>70.00</v>
      </c>
      <c r="F12" s="4" t="str">
        <f>VLOOKUP(A12,HOP!A:C,3,0)</f>
        <v>2560084</v>
      </c>
      <c r="G12" s="4">
        <f t="shared" si="0"/>
        <v>0</v>
      </c>
      <c r="H12" s="4" t="str">
        <f t="shared" si="1"/>
        <v>，2560084</v>
      </c>
      <c r="I12" s="4" t="str">
        <f>VLOOKUP(A12,HOP!A:U,21,0)</f>
        <v>直连</v>
      </c>
    </row>
    <row r="13" s="4" customFormat="1" spans="1:9">
      <c r="A13" s="5">
        <v>17976142465</v>
      </c>
      <c r="B13" s="6">
        <v>44703</v>
      </c>
      <c r="C13" s="6">
        <v>44704</v>
      </c>
      <c r="D13" s="4">
        <v>45</v>
      </c>
      <c r="E13" s="4" t="str">
        <f>VLOOKUP(A13,HOP!A:L,12,0)</f>
        <v>45.00</v>
      </c>
      <c r="F13" s="4" t="str">
        <f>VLOOKUP(A13,HOP!A:C,3,0)</f>
        <v>2560146</v>
      </c>
      <c r="G13" s="4">
        <f t="shared" si="0"/>
        <v>0</v>
      </c>
      <c r="H13" s="4" t="str">
        <f t="shared" si="1"/>
        <v>，2560146</v>
      </c>
      <c r="I13" s="4" t="str">
        <f>VLOOKUP(A13,HOP!A:U,21,0)</f>
        <v>直连</v>
      </c>
    </row>
    <row r="14" s="4" customFormat="1" spans="1:9">
      <c r="A14" s="5">
        <v>17976299994</v>
      </c>
      <c r="B14" s="6">
        <v>44703</v>
      </c>
      <c r="C14" s="6">
        <v>44704</v>
      </c>
      <c r="D14" s="4">
        <v>29</v>
      </c>
      <c r="E14" s="4" t="str">
        <f>VLOOKUP(A14,HOP!A:L,12,0)</f>
        <v>29.00</v>
      </c>
      <c r="F14" s="4" t="str">
        <f>VLOOKUP(A14,HOP!A:C,3,0)</f>
        <v>2560197</v>
      </c>
      <c r="G14" s="4">
        <f t="shared" si="0"/>
        <v>0</v>
      </c>
      <c r="H14" s="4" t="str">
        <f t="shared" si="1"/>
        <v>，2560197</v>
      </c>
      <c r="I14" s="4" t="str">
        <f>VLOOKUP(A14,HOP!A:U,21,0)</f>
        <v>直连</v>
      </c>
    </row>
    <row r="15" s="4" customFormat="1" spans="1:9">
      <c r="A15" s="5">
        <v>17976547729</v>
      </c>
      <c r="B15" s="6">
        <v>44703</v>
      </c>
      <c r="C15" s="6">
        <v>44704</v>
      </c>
      <c r="D15" s="4">
        <v>164</v>
      </c>
      <c r="E15" s="4" t="str">
        <f>VLOOKUP(A15,HOP!A:L,12,0)</f>
        <v>164.00</v>
      </c>
      <c r="F15" s="4" t="str">
        <f>VLOOKUP(A15,HOP!A:C,3,0)</f>
        <v>2560304</v>
      </c>
      <c r="G15" s="4">
        <f t="shared" si="0"/>
        <v>0</v>
      </c>
      <c r="H15" s="4" t="str">
        <f t="shared" si="1"/>
        <v>，2560304</v>
      </c>
      <c r="I15" s="4" t="str">
        <f>VLOOKUP(A15,HOP!A:U,21,0)</f>
        <v>直连</v>
      </c>
    </row>
    <row r="17" spans="4:4">
      <c r="D17" s="4">
        <f>SUM(D2:D16)</f>
        <v>2230</v>
      </c>
    </row>
    <row r="22" spans="1:1">
      <c r="A22" s="4" t="s">
        <v>105</v>
      </c>
    </row>
    <row r="23" spans="1:1">
      <c r="A23" s="4" t="s">
        <v>106</v>
      </c>
    </row>
    <row r="24" spans="1:1">
      <c r="A24" s="4" t="s">
        <v>107</v>
      </c>
    </row>
  </sheetData>
  <autoFilter ref="A1:XFD17">
    <filterColumn colId="3">
      <filters blank="1">
        <filter val="70"/>
        <filter val="410"/>
        <filter val="2230"/>
        <filter val="104"/>
        <filter val="164"/>
        <filter val="204"/>
        <filter val="45"/>
        <filter val="135"/>
        <filter val="655"/>
        <filter val="47"/>
        <filter val="278"/>
        <filter val="29"/>
        <filter val="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108</v>
      </c>
      <c r="B1" s="2" t="s">
        <v>109</v>
      </c>
      <c r="C1" s="2" t="s">
        <v>110</v>
      </c>
      <c r="D1" s="2" t="s">
        <v>111</v>
      </c>
      <c r="E1" s="2" t="s">
        <v>13</v>
      </c>
      <c r="F1" s="2" t="s">
        <v>5</v>
      </c>
      <c r="G1" s="2" t="s">
        <v>6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122</v>
      </c>
      <c r="S1" s="2" t="s">
        <v>123</v>
      </c>
      <c r="T1" s="2" t="s">
        <v>124</v>
      </c>
      <c r="U1" s="2" t="s">
        <v>125</v>
      </c>
    </row>
    <row r="2" s="1" customFormat="1" spans="1:21">
      <c r="A2" s="3">
        <v>17976000127</v>
      </c>
      <c r="B2" s="1" t="s">
        <v>126</v>
      </c>
      <c r="C2" s="1" t="s">
        <v>127</v>
      </c>
      <c r="D2" s="1" t="s">
        <v>128</v>
      </c>
      <c r="E2" s="1" t="s">
        <v>129</v>
      </c>
      <c r="F2" s="1" t="s">
        <v>126</v>
      </c>
      <c r="G2" s="1" t="s">
        <v>130</v>
      </c>
      <c r="H2" s="1" t="s">
        <v>131</v>
      </c>
      <c r="I2" s="1" t="s">
        <v>132</v>
      </c>
      <c r="J2" s="1" t="s">
        <v>30</v>
      </c>
      <c r="K2" s="1" t="s">
        <v>133</v>
      </c>
      <c r="L2" s="1" t="s">
        <v>133</v>
      </c>
      <c r="M2" s="1" t="s">
        <v>134</v>
      </c>
      <c r="N2" s="1" t="s">
        <v>134</v>
      </c>
      <c r="O2" s="1" t="s">
        <v>135</v>
      </c>
      <c r="P2" s="1" t="s">
        <v>136</v>
      </c>
      <c r="Q2" s="1" t="s">
        <v>137</v>
      </c>
      <c r="R2" s="1" t="s">
        <v>138</v>
      </c>
      <c r="S2" s="1" t="s">
        <v>139</v>
      </c>
      <c r="T2" s="1" t="s">
        <v>140</v>
      </c>
      <c r="U2" s="1" t="s">
        <v>141</v>
      </c>
    </row>
    <row r="3" s="1" customFormat="1" spans="1:21">
      <c r="A3" s="3">
        <v>17973388498</v>
      </c>
      <c r="B3" s="1" t="s">
        <v>126</v>
      </c>
      <c r="C3" s="1" t="s">
        <v>142</v>
      </c>
      <c r="D3" s="1" t="s">
        <v>143</v>
      </c>
      <c r="E3" s="1" t="s">
        <v>144</v>
      </c>
      <c r="F3" s="1" t="s">
        <v>126</v>
      </c>
      <c r="G3" s="1" t="s">
        <v>130</v>
      </c>
      <c r="H3" s="1" t="s">
        <v>131</v>
      </c>
      <c r="I3" s="1" t="s">
        <v>145</v>
      </c>
      <c r="J3" s="1" t="s">
        <v>30</v>
      </c>
      <c r="K3" s="1" t="s">
        <v>146</v>
      </c>
      <c r="L3" s="1" t="s">
        <v>146</v>
      </c>
      <c r="M3" s="1" t="s">
        <v>134</v>
      </c>
      <c r="N3" s="1" t="s">
        <v>134</v>
      </c>
      <c r="O3" s="1" t="s">
        <v>135</v>
      </c>
      <c r="P3" s="1" t="s">
        <v>136</v>
      </c>
      <c r="Q3" s="1" t="s">
        <v>137</v>
      </c>
      <c r="R3" s="1" t="s">
        <v>147</v>
      </c>
      <c r="S3" s="1" t="s">
        <v>139</v>
      </c>
      <c r="T3" s="1" t="s">
        <v>140</v>
      </c>
      <c r="U3" s="1" t="s">
        <v>141</v>
      </c>
    </row>
    <row r="4" s="1" customFormat="1" spans="1:21">
      <c r="A4" s="3">
        <v>17971522101</v>
      </c>
      <c r="B4" s="1" t="s">
        <v>148</v>
      </c>
      <c r="C4" s="1" t="s">
        <v>149</v>
      </c>
      <c r="D4" s="1" t="s">
        <v>150</v>
      </c>
      <c r="E4" s="1" t="s">
        <v>151</v>
      </c>
      <c r="F4" s="1" t="s">
        <v>148</v>
      </c>
      <c r="G4" s="1" t="s">
        <v>130</v>
      </c>
      <c r="H4" s="1" t="s">
        <v>131</v>
      </c>
      <c r="I4" s="1" t="s">
        <v>152</v>
      </c>
      <c r="J4" s="1" t="s">
        <v>30</v>
      </c>
      <c r="K4" s="1" t="s">
        <v>153</v>
      </c>
      <c r="L4" s="1" t="s">
        <v>153</v>
      </c>
      <c r="M4" s="1" t="s">
        <v>134</v>
      </c>
      <c r="N4" s="1" t="s">
        <v>134</v>
      </c>
      <c r="O4" s="1" t="s">
        <v>135</v>
      </c>
      <c r="P4" s="1" t="s">
        <v>136</v>
      </c>
      <c r="Q4" s="1" t="s">
        <v>137</v>
      </c>
      <c r="R4" s="1" t="s">
        <v>154</v>
      </c>
      <c r="S4" s="1" t="s">
        <v>139</v>
      </c>
      <c r="T4" s="1" t="s">
        <v>140</v>
      </c>
      <c r="U4" s="1" t="s">
        <v>141</v>
      </c>
    </row>
    <row r="5" s="1" customFormat="1" spans="1:21">
      <c r="A5" s="3">
        <v>17948643941</v>
      </c>
      <c r="B5" s="1" t="s">
        <v>155</v>
      </c>
      <c r="C5" s="1" t="s">
        <v>156</v>
      </c>
      <c r="D5" s="1" t="s">
        <v>157</v>
      </c>
      <c r="E5" s="1" t="s">
        <v>158</v>
      </c>
      <c r="F5" s="1" t="s">
        <v>126</v>
      </c>
      <c r="G5" s="1" t="s">
        <v>130</v>
      </c>
      <c r="H5" s="1" t="s">
        <v>131</v>
      </c>
      <c r="I5" s="1" t="s">
        <v>159</v>
      </c>
      <c r="J5" s="1" t="s">
        <v>30</v>
      </c>
      <c r="K5" s="1" t="s">
        <v>160</v>
      </c>
      <c r="L5" s="1" t="s">
        <v>160</v>
      </c>
      <c r="M5" s="1" t="s">
        <v>134</v>
      </c>
      <c r="N5" s="1" t="s">
        <v>134</v>
      </c>
      <c r="O5" s="1" t="s">
        <v>135</v>
      </c>
      <c r="P5" s="1" t="s">
        <v>136</v>
      </c>
      <c r="Q5" s="1" t="s">
        <v>137</v>
      </c>
      <c r="R5" s="1" t="s">
        <v>161</v>
      </c>
      <c r="S5" s="1" t="s">
        <v>139</v>
      </c>
      <c r="T5" s="1" t="s">
        <v>140</v>
      </c>
      <c r="U5" s="1" t="s">
        <v>141</v>
      </c>
    </row>
    <row r="6" s="1" customFormat="1" spans="1:21">
      <c r="A6" s="3">
        <v>17921546156</v>
      </c>
      <c r="B6" s="1" t="s">
        <v>162</v>
      </c>
      <c r="C6" s="1" t="s">
        <v>163</v>
      </c>
      <c r="D6" s="1" t="s">
        <v>164</v>
      </c>
      <c r="E6" s="1" t="s">
        <v>165</v>
      </c>
      <c r="F6" s="1" t="s">
        <v>126</v>
      </c>
      <c r="G6" s="1" t="s">
        <v>130</v>
      </c>
      <c r="H6" s="1" t="s">
        <v>131</v>
      </c>
      <c r="I6" s="1" t="s">
        <v>166</v>
      </c>
      <c r="J6" s="1" t="s">
        <v>30</v>
      </c>
      <c r="K6" s="1" t="s">
        <v>167</v>
      </c>
      <c r="L6" s="1" t="s">
        <v>167</v>
      </c>
      <c r="M6" s="1" t="s">
        <v>134</v>
      </c>
      <c r="N6" s="1" t="s">
        <v>134</v>
      </c>
      <c r="O6" s="1" t="s">
        <v>135</v>
      </c>
      <c r="P6" s="1" t="s">
        <v>136</v>
      </c>
      <c r="Q6" s="1" t="s">
        <v>137</v>
      </c>
      <c r="R6" s="1" t="s">
        <v>168</v>
      </c>
      <c r="S6" s="1" t="s">
        <v>139</v>
      </c>
      <c r="T6" s="1" t="s">
        <v>140</v>
      </c>
      <c r="U6" s="1" t="s">
        <v>141</v>
      </c>
    </row>
    <row r="7" s="1" customFormat="1" spans="1:21">
      <c r="A7" s="3">
        <v>17976142465</v>
      </c>
      <c r="B7" s="1" t="s">
        <v>126</v>
      </c>
      <c r="C7" s="1" t="s">
        <v>169</v>
      </c>
      <c r="D7" s="1" t="s">
        <v>170</v>
      </c>
      <c r="E7" s="1" t="s">
        <v>171</v>
      </c>
      <c r="F7" s="1" t="s">
        <v>126</v>
      </c>
      <c r="G7" s="1" t="s">
        <v>130</v>
      </c>
      <c r="H7" s="1" t="s">
        <v>131</v>
      </c>
      <c r="I7" s="1" t="s">
        <v>172</v>
      </c>
      <c r="J7" s="1" t="s">
        <v>30</v>
      </c>
      <c r="K7" s="1" t="s">
        <v>173</v>
      </c>
      <c r="L7" s="1" t="s">
        <v>173</v>
      </c>
      <c r="M7" s="1" t="s">
        <v>134</v>
      </c>
      <c r="N7" s="1" t="s">
        <v>134</v>
      </c>
      <c r="O7" s="1" t="s">
        <v>135</v>
      </c>
      <c r="P7" s="1" t="s">
        <v>136</v>
      </c>
      <c r="Q7" s="1" t="s">
        <v>137</v>
      </c>
      <c r="R7" s="1" t="s">
        <v>174</v>
      </c>
      <c r="S7" s="1" t="s">
        <v>139</v>
      </c>
      <c r="T7" s="1" t="s">
        <v>140</v>
      </c>
      <c r="U7" s="1" t="s">
        <v>141</v>
      </c>
    </row>
    <row r="8" s="1" customFormat="1" spans="1:21">
      <c r="A8" s="3">
        <v>17878912363</v>
      </c>
      <c r="B8" s="1" t="s">
        <v>175</v>
      </c>
      <c r="C8" s="1" t="s">
        <v>176</v>
      </c>
      <c r="D8" s="1" t="s">
        <v>177</v>
      </c>
      <c r="E8" s="1" t="s">
        <v>178</v>
      </c>
      <c r="F8" s="1" t="s">
        <v>126</v>
      </c>
      <c r="G8" s="1" t="s">
        <v>130</v>
      </c>
      <c r="H8" s="1" t="s">
        <v>131</v>
      </c>
      <c r="I8" s="1" t="s">
        <v>179</v>
      </c>
      <c r="J8" s="1" t="s">
        <v>30</v>
      </c>
      <c r="K8" s="1" t="s">
        <v>180</v>
      </c>
      <c r="L8" s="1" t="s">
        <v>180</v>
      </c>
      <c r="M8" s="1" t="s">
        <v>134</v>
      </c>
      <c r="N8" s="1" t="s">
        <v>134</v>
      </c>
      <c r="O8" s="1" t="s">
        <v>135</v>
      </c>
      <c r="P8" s="1" t="s">
        <v>136</v>
      </c>
      <c r="Q8" s="1" t="s">
        <v>137</v>
      </c>
      <c r="R8" s="1" t="s">
        <v>181</v>
      </c>
      <c r="S8" s="1" t="s">
        <v>139</v>
      </c>
      <c r="T8" s="1" t="s">
        <v>140</v>
      </c>
      <c r="U8" s="1" t="s">
        <v>141</v>
      </c>
    </row>
    <row r="9" s="1" customFormat="1" spans="1:21">
      <c r="A9" s="3">
        <v>17976299994</v>
      </c>
      <c r="B9" s="1" t="s">
        <v>126</v>
      </c>
      <c r="C9" s="1" t="s">
        <v>182</v>
      </c>
      <c r="D9" s="1" t="s">
        <v>183</v>
      </c>
      <c r="E9" s="1" t="s">
        <v>184</v>
      </c>
      <c r="F9" s="1" t="s">
        <v>126</v>
      </c>
      <c r="G9" s="1" t="s">
        <v>130</v>
      </c>
      <c r="H9" s="1" t="s">
        <v>131</v>
      </c>
      <c r="I9" s="1" t="s">
        <v>185</v>
      </c>
      <c r="J9" s="1" t="s">
        <v>30</v>
      </c>
      <c r="K9" s="1" t="s">
        <v>186</v>
      </c>
      <c r="L9" s="1" t="s">
        <v>186</v>
      </c>
      <c r="M9" s="1" t="s">
        <v>134</v>
      </c>
      <c r="N9" s="1" t="s">
        <v>134</v>
      </c>
      <c r="O9" s="1" t="s">
        <v>135</v>
      </c>
      <c r="P9" s="1" t="s">
        <v>136</v>
      </c>
      <c r="Q9" s="1" t="s">
        <v>137</v>
      </c>
      <c r="R9" s="1" t="s">
        <v>187</v>
      </c>
      <c r="S9" s="1" t="s">
        <v>139</v>
      </c>
      <c r="T9" s="1" t="s">
        <v>140</v>
      </c>
      <c r="U9" s="1" t="s">
        <v>141</v>
      </c>
    </row>
    <row r="10" s="1" customFormat="1" spans="1:21">
      <c r="A10" s="3">
        <v>17976547729</v>
      </c>
      <c r="B10" s="1" t="s">
        <v>126</v>
      </c>
      <c r="C10" s="1" t="s">
        <v>188</v>
      </c>
      <c r="D10" s="1" t="s">
        <v>189</v>
      </c>
      <c r="E10" s="1" t="s">
        <v>190</v>
      </c>
      <c r="F10" s="1" t="s">
        <v>126</v>
      </c>
      <c r="G10" s="1" t="s">
        <v>130</v>
      </c>
      <c r="H10" s="1" t="s">
        <v>131</v>
      </c>
      <c r="I10" s="1" t="s">
        <v>191</v>
      </c>
      <c r="J10" s="1" t="s">
        <v>30</v>
      </c>
      <c r="K10" s="1" t="s">
        <v>192</v>
      </c>
      <c r="L10" s="1" t="s">
        <v>192</v>
      </c>
      <c r="M10" s="1" t="s">
        <v>134</v>
      </c>
      <c r="N10" s="1" t="s">
        <v>134</v>
      </c>
      <c r="O10" s="1" t="s">
        <v>135</v>
      </c>
      <c r="P10" s="1" t="s">
        <v>136</v>
      </c>
      <c r="Q10" s="1" t="s">
        <v>137</v>
      </c>
      <c r="R10" s="1" t="s">
        <v>193</v>
      </c>
      <c r="S10" s="1" t="s">
        <v>139</v>
      </c>
      <c r="T10" s="1" t="s">
        <v>140</v>
      </c>
      <c r="U10" s="1" t="s">
        <v>141</v>
      </c>
    </row>
    <row r="11" s="1" customFormat="1" spans="1:21">
      <c r="A11" s="3">
        <v>17889791443</v>
      </c>
      <c r="B11" s="1" t="s">
        <v>194</v>
      </c>
      <c r="C11" s="1" t="s">
        <v>195</v>
      </c>
      <c r="D11" s="1" t="s">
        <v>196</v>
      </c>
      <c r="E11" s="1" t="s">
        <v>197</v>
      </c>
      <c r="F11" s="1" t="s">
        <v>126</v>
      </c>
      <c r="G11" s="1" t="s">
        <v>130</v>
      </c>
      <c r="H11" s="1" t="s">
        <v>131</v>
      </c>
      <c r="I11" s="1" t="s">
        <v>135</v>
      </c>
      <c r="J11" s="1" t="s">
        <v>30</v>
      </c>
      <c r="K11" s="1" t="s">
        <v>135</v>
      </c>
      <c r="L11" s="1" t="s">
        <v>135</v>
      </c>
      <c r="M11" s="1" t="s">
        <v>134</v>
      </c>
      <c r="N11" s="1" t="s">
        <v>134</v>
      </c>
      <c r="O11" s="1" t="s">
        <v>135</v>
      </c>
      <c r="P11" s="1" t="s">
        <v>136</v>
      </c>
      <c r="Q11" s="1" t="s">
        <v>137</v>
      </c>
      <c r="R11" s="1" t="s">
        <v>198</v>
      </c>
      <c r="S11" s="1" t="s">
        <v>139</v>
      </c>
      <c r="T11" s="1" t="s">
        <v>140</v>
      </c>
      <c r="U11" s="1" t="s">
        <v>141</v>
      </c>
    </row>
    <row r="12" s="1" customFormat="1" spans="1:21">
      <c r="A12" s="3">
        <v>17803380229</v>
      </c>
      <c r="B12" s="1" t="s">
        <v>199</v>
      </c>
      <c r="C12" s="1" t="s">
        <v>200</v>
      </c>
      <c r="D12" s="1" t="s">
        <v>201</v>
      </c>
      <c r="E12" s="1" t="s">
        <v>202</v>
      </c>
      <c r="F12" s="1" t="s">
        <v>126</v>
      </c>
      <c r="G12" s="1" t="s">
        <v>130</v>
      </c>
      <c r="H12" s="1" t="s">
        <v>131</v>
      </c>
      <c r="I12" s="1" t="s">
        <v>203</v>
      </c>
      <c r="J12" s="1" t="s">
        <v>30</v>
      </c>
      <c r="K12" s="1" t="s">
        <v>204</v>
      </c>
      <c r="L12" s="1" t="s">
        <v>204</v>
      </c>
      <c r="M12" s="1" t="s">
        <v>134</v>
      </c>
      <c r="N12" s="1" t="s">
        <v>134</v>
      </c>
      <c r="O12" s="1" t="s">
        <v>135</v>
      </c>
      <c r="P12" s="1" t="s">
        <v>136</v>
      </c>
      <c r="Q12" s="1" t="s">
        <v>137</v>
      </c>
      <c r="R12" s="1" t="s">
        <v>205</v>
      </c>
      <c r="S12" s="1" t="s">
        <v>139</v>
      </c>
      <c r="T12" s="1" t="s">
        <v>140</v>
      </c>
      <c r="U12" s="1" t="s">
        <v>141</v>
      </c>
    </row>
    <row r="13" s="1" customFormat="1" spans="1:21">
      <c r="A13" s="3">
        <v>17792553985</v>
      </c>
      <c r="B13" s="1" t="s">
        <v>206</v>
      </c>
      <c r="C13" s="1" t="s">
        <v>207</v>
      </c>
      <c r="D13" s="1" t="s">
        <v>208</v>
      </c>
      <c r="E13" s="1" t="s">
        <v>209</v>
      </c>
      <c r="F13" s="1" t="s">
        <v>210</v>
      </c>
      <c r="G13" s="1" t="s">
        <v>130</v>
      </c>
      <c r="H13" s="1" t="s">
        <v>131</v>
      </c>
      <c r="I13" s="1" t="s">
        <v>211</v>
      </c>
      <c r="J13" s="1" t="s">
        <v>30</v>
      </c>
      <c r="K13" s="1" t="s">
        <v>212</v>
      </c>
      <c r="L13" s="1" t="s">
        <v>212</v>
      </c>
      <c r="M13" s="1" t="s">
        <v>134</v>
      </c>
      <c r="N13" s="1" t="s">
        <v>134</v>
      </c>
      <c r="O13" s="1" t="s">
        <v>135</v>
      </c>
      <c r="P13" s="1" t="s">
        <v>136</v>
      </c>
      <c r="Q13" s="1" t="s">
        <v>137</v>
      </c>
      <c r="R13" s="1" t="s">
        <v>213</v>
      </c>
      <c r="S13" s="1" t="s">
        <v>139</v>
      </c>
      <c r="T13" s="1" t="s">
        <v>140</v>
      </c>
      <c r="U13" s="1" t="s">
        <v>141</v>
      </c>
    </row>
    <row r="14" s="1" customFormat="1" spans="1:21">
      <c r="A14" s="3">
        <v>17690894449</v>
      </c>
      <c r="B14" s="1" t="s">
        <v>214</v>
      </c>
      <c r="C14" s="1" t="s">
        <v>215</v>
      </c>
      <c r="D14" s="1" t="s">
        <v>216</v>
      </c>
      <c r="E14" s="1" t="s">
        <v>217</v>
      </c>
      <c r="F14" s="1" t="s">
        <v>148</v>
      </c>
      <c r="G14" s="1" t="s">
        <v>130</v>
      </c>
      <c r="H14" s="1" t="s">
        <v>131</v>
      </c>
      <c r="I14" s="1" t="s">
        <v>218</v>
      </c>
      <c r="J14" s="1" t="s">
        <v>30</v>
      </c>
      <c r="K14" s="1" t="s">
        <v>219</v>
      </c>
      <c r="L14" s="1" t="s">
        <v>219</v>
      </c>
      <c r="M14" s="1" t="s">
        <v>134</v>
      </c>
      <c r="N14" s="1" t="s">
        <v>134</v>
      </c>
      <c r="O14" s="1" t="s">
        <v>135</v>
      </c>
      <c r="P14" s="1" t="s">
        <v>136</v>
      </c>
      <c r="Q14" s="1" t="s">
        <v>137</v>
      </c>
      <c r="R14" s="1" t="s">
        <v>220</v>
      </c>
      <c r="S14" s="1" t="s">
        <v>139</v>
      </c>
      <c r="T14" s="1" t="s">
        <v>140</v>
      </c>
      <c r="U14" s="1" t="s">
        <v>141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2022-05-26T01:52:26Z</dcterms:created>
  <dcterms:modified xsi:type="dcterms:W3CDTF">2022-05-26T01:59:17Z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9780D39909AE4E65A942DED5B5E3D0E3</vt:lpwstr>
  </property>
  <property fmtid="{D5CDD505-2E9C-101B-9397-08002B2CF9AE}" pid="3" name="KSOProductBuildVer">
    <vt:lpwstr>2052-11.1.0.11744</vt:lpwstr>
  </property>
</Properties>
</file>