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<sst xmlns="http://schemas.openxmlformats.org/spreadsheetml/2006/main" count="1678" uniqueCount="464">
  <si>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</si>
  <si>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</si>
  <si>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</si>
  <si>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</si>
  <si>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</si>
  <si>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</si>
  <si>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</si>
  <si>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</si>
  <si>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</si>
  <si>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</si>
  <si>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</si>
  <si>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</si>
  <si>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</si>
  <si>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</si>
  <si>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</si>
  <si>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</si>
  <si>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</si>
  <si>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</si>
  <si>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</si>
  <si>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</si>
  <si>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</si>
  <si>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</si>
  <si>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</si>
  <si>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</si>
  <si>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</si>
  <si>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17902494312	</t>
  </si>
  <si>
    <t>Ctrip</t>
  </si>
  <si>
    <t>正常</t>
  </si>
  <si>
    <t>[北京]汉庭酒店(北京王府井店)(76438748)</t>
  </si>
  <si>
    <t>后楼大床房&lt;2人入住&gt;</t>
  </si>
  <si>
    <t>CNY</t>
  </si>
  <si>
    <t>邵先营</t>
  </si>
  <si>
    <t>CA13744220527CNY</t>
  </si>
  <si>
    <t>未提现</t>
  </si>
  <si>
    <t>携程开票</t>
  </si>
  <si>
    <t xml:space="preserve">2541661	</t>
  </si>
  <si>
    <t xml:space="preserve">R1000062084653473001	</t>
  </si>
  <si>
    <t xml:space="preserve">17903581888	</t>
  </si>
  <si>
    <t>[北京]汉庭优佳酒店(北京三元桥燕莎使馆区店)(76436593)</t>
  </si>
  <si>
    <t>大床房A&lt;2人入住&gt;</t>
  </si>
  <si>
    <t>孙熙正</t>
  </si>
  <si>
    <t xml:space="preserve">	</t>
  </si>
  <si>
    <t xml:space="preserve">R8916704084704458001	</t>
  </si>
  <si>
    <t xml:space="preserve">17903606300	</t>
  </si>
  <si>
    <t>[深圳]深圳昌盛快捷酒店(88634232)</t>
  </si>
  <si>
    <t>标准单人房&lt;2人入住&gt;</t>
  </si>
  <si>
    <t>盛亚辉</t>
  </si>
  <si>
    <t xml:space="preserve">17909118300	</t>
  </si>
  <si>
    <t>[保定]贝壳酒店(保定东风路直隶总督署店)(80249079)</t>
  </si>
  <si>
    <t>双床房&lt;2人入住&gt;</t>
  </si>
  <si>
    <t>张琪</t>
  </si>
  <si>
    <t xml:space="preserve">(GRT)76222361;	</t>
  </si>
  <si>
    <t xml:space="preserve">17909224798	</t>
  </si>
  <si>
    <t>[海口]海口蓝庭城市度假酒店(85539179)</t>
  </si>
  <si>
    <t>地中海大床房&lt;2人入住&gt;</t>
  </si>
  <si>
    <t>李继欣</t>
  </si>
  <si>
    <t>取消</t>
  </si>
  <si>
    <t xml:space="preserve">17909607709	</t>
  </si>
  <si>
    <t>[乌鲁木齐]乌鲁木齐石河子大厦(92128040)</t>
  </si>
  <si>
    <t>商务单间&lt;2人入住&gt;</t>
  </si>
  <si>
    <t>赵华</t>
  </si>
  <si>
    <t xml:space="preserve">2544068	</t>
  </si>
  <si>
    <t xml:space="preserve">17912935219	</t>
  </si>
  <si>
    <t>[台南]道达旅店(DD Hotel)(80942112)</t>
  </si>
  <si>
    <t>景观双人房&lt;2人入住&gt;&lt;早餐&gt;</t>
  </si>
  <si>
    <t>YANG/HSIAOCHUN</t>
  </si>
  <si>
    <t xml:space="preserve">17913106669	</t>
  </si>
  <si>
    <t>[香港]香港帝都酒店(Royal Park Hotel)(80247072)</t>
  </si>
  <si>
    <t>标准房&lt;2人入住&gt;</t>
  </si>
  <si>
    <t>POON/CHUN YIU</t>
  </si>
  <si>
    <t xml:space="preserve">17913503737	</t>
  </si>
  <si>
    <t>[香港]香港珀荟酒店(Popway Hotel)(83901073)</t>
  </si>
  <si>
    <t>高级大床房&lt;2人入住&gt;</t>
  </si>
  <si>
    <t>Yip/Yuen Chi</t>
  </si>
  <si>
    <t xml:space="preserve">2545000	</t>
  </si>
  <si>
    <t xml:space="preserve">5737019	</t>
  </si>
  <si>
    <t xml:space="preserve">17913758366	</t>
  </si>
  <si>
    <t>[深圳]深圳龙翔酒店(87974187)</t>
  </si>
  <si>
    <t>标准大床房&lt;2人入住&gt;</t>
  </si>
  <si>
    <t>唐怀登</t>
  </si>
  <si>
    <t xml:space="preserve">2545112	</t>
  </si>
  <si>
    <t xml:space="preserve">17914194542	</t>
  </si>
  <si>
    <t>[合肥]格林豪泰(合肥西二环省肿瘤医院店)(68605849)</t>
  </si>
  <si>
    <t>1.5米大床房&lt;2人入住&gt;</t>
  </si>
  <si>
    <t>卜建宾</t>
  </si>
  <si>
    <t xml:space="preserve">2545298	</t>
  </si>
  <si>
    <t xml:space="preserve">17915043616	</t>
  </si>
  <si>
    <t>[重庆]金易电竞酒店(重庆江北机场店)(85540232)</t>
  </si>
  <si>
    <t>普通单间&lt;2人入住&gt;</t>
  </si>
  <si>
    <t>徐远伟</t>
  </si>
  <si>
    <t xml:space="preserve">17915597284	</t>
  </si>
  <si>
    <t>[成都]铂锦酒店(83900551)</t>
  </si>
  <si>
    <t>精选特优房(无窗)&lt;2人入住&gt;</t>
  </si>
  <si>
    <t>冉科</t>
  </si>
  <si>
    <t xml:space="preserve">17917924171	</t>
  </si>
  <si>
    <t>[成都]世纪名门酒店（郫都区和平街地铁站店）(88227791)</t>
  </si>
  <si>
    <t>特惠大床房&lt;2人入住&gt;</t>
  </si>
  <si>
    <t>刘勇</t>
  </si>
  <si>
    <t xml:space="preserve">17918277923	</t>
  </si>
  <si>
    <t>[宁海]锦江之星(宁海客运中心店)(83900617)</t>
  </si>
  <si>
    <t>标准房A&lt;2人入住&gt;&lt;早餐&gt;</t>
  </si>
  <si>
    <t>刘云飞</t>
  </si>
  <si>
    <t xml:space="preserve">2546411	</t>
  </si>
  <si>
    <t xml:space="preserve">17918289605	</t>
  </si>
  <si>
    <t>[深圳]快8连锁酒店(深圳松岗立业店)(91299673)</t>
  </si>
  <si>
    <t>雅致青春房&lt;2人入住&gt;</t>
  </si>
  <si>
    <t>陈秀燕</t>
  </si>
  <si>
    <t xml:space="preserve">17918299234	</t>
  </si>
  <si>
    <t>[广州]尚客精品公寓（广州中山医东山口地铁站店）(85538967)</t>
  </si>
  <si>
    <t>特价房&lt;2人入住&gt;</t>
  </si>
  <si>
    <t>陈汉生</t>
  </si>
  <si>
    <t xml:space="preserve">17918321105	</t>
  </si>
  <si>
    <t>[红安]格林豪泰(红安沃尔玛广场店)(68610714)</t>
  </si>
  <si>
    <t>汪俊</t>
  </si>
  <si>
    <t xml:space="preserve">17918376197	</t>
  </si>
  <si>
    <t>[兰州]兰州朗思特酒店(91108550)</t>
  </si>
  <si>
    <t>舒享智能投影大床房&lt;2人入住&gt;</t>
  </si>
  <si>
    <t>康友红</t>
  </si>
  <si>
    <t xml:space="preserve">17918454564	</t>
  </si>
  <si>
    <t>[无锡]无锡柏雅居东和苑酒店公寓(68615783)</t>
  </si>
  <si>
    <t>二居室豪华套房&lt;2人入住&gt;</t>
  </si>
  <si>
    <t>吴小花</t>
  </si>
  <si>
    <t xml:space="preserve">17918602126	</t>
  </si>
  <si>
    <t>[深圳]深圳美雅轩宾馆(85539621)</t>
  </si>
  <si>
    <t>许威林</t>
  </si>
  <si>
    <t xml:space="preserve">2546488	</t>
  </si>
  <si>
    <t xml:space="preserve">17918651338	</t>
  </si>
  <si>
    <t>[台北]天阁酒店(台北复兴馆)(The Tango Hotel (Taipei Fu Hsing))(80941372)</t>
  </si>
  <si>
    <t>天豪客房&lt;2人入住&gt;</t>
  </si>
  <si>
    <t>SU/TZUYU</t>
  </si>
  <si>
    <t xml:space="preserve">20220511-010	</t>
  </si>
  <si>
    <t xml:space="preserve">17918738245	</t>
  </si>
  <si>
    <t>[宁波]7天优品宁波镇海红星广场店(82487712)</t>
  </si>
  <si>
    <t>精选特优房&lt;2人入住&gt;</t>
  </si>
  <si>
    <t>易万</t>
  </si>
  <si>
    <t xml:space="preserve">104412368214	</t>
  </si>
  <si>
    <t xml:space="preserve">17918769404	</t>
  </si>
  <si>
    <t>[东莞]菲梵酒店(东莞厚街万达店)(91299829)</t>
  </si>
  <si>
    <t>简约大床房&lt;2人入住&gt;</t>
  </si>
  <si>
    <t>金斗亿</t>
  </si>
  <si>
    <t xml:space="preserve">17918860673	</t>
  </si>
  <si>
    <t>[宁乡]维也纳酒店(长沙宁乡翡翠湖国际广场店)(68372468)</t>
  </si>
  <si>
    <t>谢国民</t>
  </si>
  <si>
    <t xml:space="preserve">17918953266	</t>
  </si>
  <si>
    <t>[保定]锦江都城酒店(保定直隶总督署店)(82487965)</t>
  </si>
  <si>
    <t>风雅商务房&lt;2人入住&gt;</t>
  </si>
  <si>
    <t>贾乐乐</t>
  </si>
  <si>
    <t xml:space="preserve">17918975864	</t>
  </si>
  <si>
    <t>[长治]长治奥汀堡美式酒店（八一广场店）(92038869)</t>
  </si>
  <si>
    <t>美式大床房&lt;2人入住&gt;</t>
  </si>
  <si>
    <t>崔明利</t>
  </si>
  <si>
    <t xml:space="preserve">17919105495	</t>
  </si>
  <si>
    <t>[合肥]格美酒店（合肥第一人民医院三孝口步行街店）(80895283)</t>
  </si>
  <si>
    <t>格美高级大床房&lt;2人入住&gt;</t>
  </si>
  <si>
    <t>王旭馨</t>
  </si>
  <si>
    <t xml:space="preserve">17919297073	</t>
  </si>
  <si>
    <t>[昭通]麗枫酒店(昭通发达广场店)(91109610)</t>
  </si>
  <si>
    <t>雅致大床房&lt;2人入住&gt;</t>
  </si>
  <si>
    <t>王文君</t>
  </si>
  <si>
    <t xml:space="preserve">17919350231	</t>
  </si>
  <si>
    <t>[深圳]深圳德园春酒店(87974274)</t>
  </si>
  <si>
    <t>普通单人房&lt;2人入住&gt;</t>
  </si>
  <si>
    <t>李舟丹</t>
  </si>
  <si>
    <t xml:space="preserve">17919541631	</t>
  </si>
  <si>
    <t>[银川]希岸酒店(银川大阅城店)(80243470)</t>
  </si>
  <si>
    <t>希岸雅致房&lt;2人入住&gt;</t>
  </si>
  <si>
    <t>刘彩风</t>
  </si>
  <si>
    <t xml:space="preserve">17919596690	</t>
  </si>
  <si>
    <t>[惠州]惠州金信宇大酒店(85539527)</t>
  </si>
  <si>
    <t>经典豪华单人房&lt;2人入住&gt;</t>
  </si>
  <si>
    <t>肖国锦</t>
  </si>
  <si>
    <t xml:space="preserve">17919746875	</t>
  </si>
  <si>
    <t>[招远]名人酒店（招远金城广场振华商厦店）(88633964)</t>
  </si>
  <si>
    <t>悦享影音大床房&lt;2人入住&gt;</t>
  </si>
  <si>
    <t>王鸿卫</t>
  </si>
  <si>
    <t xml:space="preserve">17919791955	</t>
  </si>
  <si>
    <t>[东莞]柏曼酒店(东莞松山湖环球广场华为店)(68323977)</t>
  </si>
  <si>
    <t>曼尊双床房&lt;2人入住&gt;</t>
  </si>
  <si>
    <t>吴灯萍</t>
  </si>
  <si>
    <t xml:space="preserve">R_0769031_1688069	</t>
  </si>
  <si>
    <t xml:space="preserve">17919933052	</t>
  </si>
  <si>
    <t>朱晓志</t>
  </si>
  <si>
    <t xml:space="preserve">17920021130	</t>
  </si>
  <si>
    <t>[成都]成都文家新城酒店(85538736)</t>
  </si>
  <si>
    <t>单间&lt;2人入住&gt;</t>
  </si>
  <si>
    <t>艾文浩</t>
  </si>
  <si>
    <t xml:space="preserve">17920039311	</t>
  </si>
  <si>
    <t>[广州]广州豫新酒店(88634055)</t>
  </si>
  <si>
    <t>商务大床房&lt;2人入住&gt;</t>
  </si>
  <si>
    <t>曹立红</t>
  </si>
  <si>
    <t xml:space="preserve">17920206907	</t>
  </si>
  <si>
    <t>[贵阳]贵阳中铁酒店(88634057)</t>
  </si>
  <si>
    <t>惠选大床房&lt;2人入住&gt;</t>
  </si>
  <si>
    <t>李颖</t>
  </si>
  <si>
    <t xml:space="preserve">17920237401	</t>
  </si>
  <si>
    <t>[南通]格林豪泰(南通大学主校区中南世纪城店)(76434152)</t>
  </si>
  <si>
    <t>标准间&lt;2人入住&gt;</t>
  </si>
  <si>
    <t>陈文祥</t>
  </si>
  <si>
    <t xml:space="preserve">(GRT)76253418;	</t>
  </si>
  <si>
    <t xml:space="preserve">17920345689	</t>
  </si>
  <si>
    <t>[广元]格林豪泰(广元高铁站店)(92124348)</t>
  </si>
  <si>
    <t>1.8米高级大床房&lt;2人入住&gt;</t>
  </si>
  <si>
    <t>刘芯蕊</t>
  </si>
  <si>
    <t xml:space="preserve">(GRT)76253841;	</t>
  </si>
  <si>
    <t xml:space="preserve">17920381668	</t>
  </si>
  <si>
    <t>周章全</t>
  </si>
  <si>
    <t xml:space="preserve">17920382539	</t>
  </si>
  <si>
    <t>[香港]帝乐文娜公馆(The Luxe Manor)(80243672)</t>
  </si>
  <si>
    <t>高级房&lt;2人入住&gt;</t>
  </si>
  <si>
    <t>CHAN/MAN LOK</t>
  </si>
  <si>
    <t xml:space="preserve">17920482495	</t>
  </si>
  <si>
    <t>[龙里]尚客优连锁酒店(龙里老板街步行街店)(91108579)</t>
  </si>
  <si>
    <t>精品大床房（乳胶床垫+乳胶枕头）&lt;2人入住&gt;</t>
  </si>
  <si>
    <t>魏长龙</t>
  </si>
  <si>
    <t xml:space="preserve">17920504253	</t>
  </si>
  <si>
    <t>黄玉艺</t>
  </si>
  <si>
    <t xml:space="preserve">17920526433	</t>
  </si>
  <si>
    <t>[东莞]东莞恒隆酒店(91300446)</t>
  </si>
  <si>
    <t>赵红元</t>
  </si>
  <si>
    <t xml:space="preserve">2547264	</t>
  </si>
  <si>
    <t xml:space="preserve">17920610702	</t>
  </si>
  <si>
    <t>何良勇</t>
  </si>
  <si>
    <t xml:space="preserve">17920631920	</t>
  </si>
  <si>
    <t>[重庆]重庆达生商务酒店(85540132)</t>
  </si>
  <si>
    <t>夏光斌</t>
  </si>
  <si>
    <t xml:space="preserve">17920678740	</t>
  </si>
  <si>
    <t>[深圳]圆酒店(深圳科技园店)(91300275)</t>
  </si>
  <si>
    <t>标准大床房(无窗)&lt;2人入住&gt;</t>
  </si>
  <si>
    <t>赵祎之</t>
  </si>
  <si>
    <t xml:space="preserve">17920737857	</t>
  </si>
  <si>
    <t>[温州]温州南塘印象主题酒店(85539588)</t>
  </si>
  <si>
    <t>王明涛</t>
  </si>
  <si>
    <t xml:space="preserve">17920744338	</t>
  </si>
  <si>
    <t>[伊川]骏怡精选酒店(伊川华美建材城店)(91109467)</t>
  </si>
  <si>
    <t>沈灿国</t>
  </si>
  <si>
    <t xml:space="preserve">17920774042	</t>
  </si>
  <si>
    <t>[台北]台糖台北会馆(Taisugar Hotel)(80941823)</t>
  </si>
  <si>
    <t>豪华大床房&lt;2人入住&gt;&lt;早餐&gt;</t>
  </si>
  <si>
    <t>SIE/SHENG JIE</t>
  </si>
  <si>
    <t xml:space="preserve">17920907217	</t>
  </si>
  <si>
    <t>[香港]香港都会海逸酒店(Harbour Plaza Metropolis)(83901174)</t>
  </si>
  <si>
    <t>pang/so ling,leung/wing chi</t>
  </si>
  <si>
    <t>，</t>
  </si>
  <si>
    <t>8969 CNY</t>
  </si>
  <si>
    <t>A220527100116481</t>
  </si>
  <si>
    <t>总计：8969元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</si>
  <si>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</si>
  <si>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</si>
  <si>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</si>
  <si>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</si>
  <si>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</si>
  <si>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</si>
  <si>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</si>
  <si>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</si>
  <si>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</si>
  <si>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</si>
  <si>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</si>
  <si>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</si>
  <si>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</si>
  <si>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</si>
  <si>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</si>
  <si>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</si>
  <si>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</si>
  <si>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</si>
  <si>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2022-05-11</t>
  </si>
  <si>
    <t>2547375</t>
  </si>
  <si>
    <t>香港都会海逸酒店</t>
  </si>
  <si>
    <t>pang so ling,leung wing chi</t>
  </si>
  <si>
    <t>2022-05-12</t>
  </si>
  <si>
    <t>退房日月结</t>
  </si>
  <si>
    <t>450.00</t>
  </si>
  <si>
    <t>RMB</t>
  </si>
  <si>
    <t>0</t>
  </si>
  <si>
    <t>0.00</t>
  </si>
  <si>
    <t>携程汇登国内直连</t>
  </si>
  <si>
    <t>01.011264</t>
  </si>
  <si>
    <t>2022-05-11 23:27:40</t>
  </si>
  <si>
    <t>否</t>
  </si>
  <si>
    <t>广州汇登信息科技有限公司</t>
  </si>
  <si>
    <t>直连</t>
  </si>
  <si>
    <t>2547346</t>
  </si>
  <si>
    <t>台糖台北会馆</t>
  </si>
  <si>
    <t>SIE SHENG JIE</t>
  </si>
  <si>
    <t>619.00</t>
  </si>
  <si>
    <t>2022-05-11 22:34:56</t>
  </si>
  <si>
    <t>2547333</t>
  </si>
  <si>
    <t>骏怡精选酒店（伊川洛栾快道华美建材城店）</t>
  </si>
  <si>
    <t>108.00</t>
  </si>
  <si>
    <t>2022-05-11 22:22:48</t>
  </si>
  <si>
    <t>2547316</t>
  </si>
  <si>
    <t>圆酒店(深圳科技园店)</t>
  </si>
  <si>
    <t>277.00</t>
  </si>
  <si>
    <t>2022-05-11 21:59:56</t>
  </si>
  <si>
    <t>2547297</t>
  </si>
  <si>
    <t>重庆达生商务酒店</t>
  </si>
  <si>
    <t>69.00</t>
  </si>
  <si>
    <t>2022-05-11 21:43:50</t>
  </si>
  <si>
    <t>2547290</t>
  </si>
  <si>
    <t>东莞恒隆酒店</t>
  </si>
  <si>
    <t>75.00</t>
  </si>
  <si>
    <t>2022-05-11 21:36:36</t>
  </si>
  <si>
    <t>2547264</t>
  </si>
  <si>
    <t>2022-05-11 21:09:18</t>
  </si>
  <si>
    <t>2547258</t>
  </si>
  <si>
    <t>快8连锁酒店(深圳松岗立业店)</t>
  </si>
  <si>
    <t>87.00</t>
  </si>
  <si>
    <t>2022-05-11 21:02:47</t>
  </si>
  <si>
    <t>2547246</t>
  </si>
  <si>
    <t>尚客优连锁酒店(龙里老板街步行街店)</t>
  </si>
  <si>
    <t>104.00</t>
  </si>
  <si>
    <t>2022-05-11 20:55:24</t>
  </si>
  <si>
    <t>2547216</t>
  </si>
  <si>
    <t>帝乐文娜公馆</t>
  </si>
  <si>
    <t>CHAN MAN LOK</t>
  </si>
  <si>
    <t>390.00</t>
  </si>
  <si>
    <t>2022-05-11 20:24:47</t>
  </si>
  <si>
    <t>2547215</t>
  </si>
  <si>
    <t>麗枫酒店(昭通发达广场店)</t>
  </si>
  <si>
    <t>166.00</t>
  </si>
  <si>
    <t>2022-05-11 20:24:02</t>
  </si>
  <si>
    <t>2547203</t>
  </si>
  <si>
    <t>格林豪泰(广元高铁站店)</t>
  </si>
  <si>
    <t>151.00</t>
  </si>
  <si>
    <t>2022-05-11 20:12:20</t>
  </si>
  <si>
    <t>2547180</t>
  </si>
  <si>
    <t>格林豪泰(南通大学主校区中南世纪城店)</t>
  </si>
  <si>
    <t>134.00</t>
  </si>
  <si>
    <t>2022-05-11 19:37:43</t>
  </si>
  <si>
    <t>2547172</t>
  </si>
  <si>
    <t>贵阳中铁酒店</t>
  </si>
  <si>
    <t>93.00</t>
  </si>
  <si>
    <t>2022-05-11 19:28:04</t>
  </si>
  <si>
    <t>2547117</t>
  </si>
  <si>
    <t>广州豫新酒店</t>
  </si>
  <si>
    <t>143.00</t>
  </si>
  <si>
    <t>2022-05-11 18:40:28</t>
  </si>
  <si>
    <t>2547110</t>
  </si>
  <si>
    <t>成都文家新城酒店</t>
  </si>
  <si>
    <t>80.00</t>
  </si>
  <si>
    <t>2022-05-11 18:31:03</t>
  </si>
  <si>
    <t>2547088</t>
  </si>
  <si>
    <t>菲梵酒店(东莞厚街万达店)</t>
  </si>
  <si>
    <t>67.00</t>
  </si>
  <si>
    <t>2022-05-11 18:04:24</t>
  </si>
  <si>
    <t>2547034</t>
  </si>
  <si>
    <t>柏曼酒店(东莞松山湖环球广场华为店)</t>
  </si>
  <si>
    <t>183.00</t>
  </si>
  <si>
    <t>2022-05-11 17:22:52</t>
  </si>
  <si>
    <t>2547011</t>
  </si>
  <si>
    <t>名人酒店</t>
  </si>
  <si>
    <t>130.00</t>
  </si>
  <si>
    <t>2022-05-11 17:09:29</t>
  </si>
  <si>
    <t>2546923</t>
  </si>
  <si>
    <t>惠州金信宇大酒店</t>
  </si>
  <si>
    <t>135.00</t>
  </si>
  <si>
    <t>2022-05-11 16:21:36</t>
  </si>
  <si>
    <t>2546893</t>
  </si>
  <si>
    <t>希岸酒店(银川大阅城店)</t>
  </si>
  <si>
    <t>215.00</t>
  </si>
  <si>
    <t>2022-05-11 16:02:30</t>
  </si>
  <si>
    <t>2546791</t>
  </si>
  <si>
    <t>深圳德园春酒店</t>
  </si>
  <si>
    <t>2022-05-11 14:52:55</t>
  </si>
  <si>
    <t>2546769</t>
  </si>
  <si>
    <t>2022-05-11 14:34:06</t>
  </si>
  <si>
    <t>2546697</t>
  </si>
  <si>
    <t>格美酒店(合肥淮河路步行街三孝口店)</t>
  </si>
  <si>
    <t>187.00</t>
  </si>
  <si>
    <t>2022-05-11 13:32:54</t>
  </si>
  <si>
    <t>2546636</t>
  </si>
  <si>
    <t>长治奥汀堡美式酒店</t>
  </si>
  <si>
    <t>109.00</t>
  </si>
  <si>
    <t>2022-05-11 12:55:07</t>
  </si>
  <si>
    <t>2022-05-10</t>
  </si>
  <si>
    <t>2544716</t>
  </si>
  <si>
    <t>香港帝都酒店</t>
  </si>
  <si>
    <t>POON CHUN YIU</t>
  </si>
  <si>
    <t>385.00</t>
  </si>
  <si>
    <t>2022-05-10 03:03:40</t>
  </si>
  <si>
    <t>2545000</t>
  </si>
  <si>
    <t>香港珀荟酒店</t>
  </si>
  <si>
    <t>Yip Yuen Chi</t>
  </si>
  <si>
    <t>264.00</t>
  </si>
  <si>
    <t>2022-05-10 10:32:50</t>
  </si>
  <si>
    <t>2546515</t>
  </si>
  <si>
    <t>天阁酒店(台北复兴馆)</t>
  </si>
  <si>
    <t>SU TZUYU</t>
  </si>
  <si>
    <t>452.00</t>
  </si>
  <si>
    <t>2022-05-11 11:20:51</t>
  </si>
  <si>
    <t>2544626</t>
  </si>
  <si>
    <t>道达旅店</t>
  </si>
  <si>
    <t>YANG HSIAOCHUN</t>
  </si>
  <si>
    <t>781.00</t>
  </si>
  <si>
    <t>2022-05-10 00:09:12</t>
  </si>
  <si>
    <t>2546349</t>
  </si>
  <si>
    <t>成都世纪名门酒店</t>
  </si>
  <si>
    <t>95.00</t>
  </si>
  <si>
    <t>2022-05-11 07:29:34</t>
  </si>
  <si>
    <t>2546415</t>
  </si>
  <si>
    <t>广州尚客精品公寓</t>
  </si>
  <si>
    <t>128.00</t>
  </si>
  <si>
    <t>2022-05-11 09:28:38</t>
  </si>
  <si>
    <t>2022-05-09</t>
  </si>
  <si>
    <t>2543783</t>
  </si>
  <si>
    <t>海口蓝庭城市度假酒店</t>
  </si>
  <si>
    <t>408.00</t>
  </si>
  <si>
    <t>2022-05-09 14:02:05</t>
  </si>
  <si>
    <t>2022-05-07</t>
  </si>
  <si>
    <t>2541661</t>
  </si>
  <si>
    <t>汉庭（北京王府井店）</t>
  </si>
  <si>
    <t>133.00</t>
  </si>
  <si>
    <t>2022-05-07 18:51:16</t>
  </si>
  <si>
    <t>2546488</t>
  </si>
  <si>
    <t>深圳美雅轩宾馆</t>
  </si>
  <si>
    <t>2022-05-11 11:05:51</t>
  </si>
  <si>
    <t>2022-05-08</t>
  </si>
  <si>
    <t>2542314</t>
  </si>
  <si>
    <t>昌盛快捷酒店</t>
  </si>
  <si>
    <t>374.01</t>
  </si>
  <si>
    <t>2022-05-08 09:35:05</t>
  </si>
  <si>
    <t>2542292</t>
  </si>
  <si>
    <t>汉庭优佳酒店(北京燕莎使馆区店)</t>
  </si>
  <si>
    <t>2022-05-08 09:01:01</t>
  </si>
  <si>
    <t>2546413</t>
  </si>
  <si>
    <t>97.00</t>
  </si>
  <si>
    <t>2022-05-11 09:25:35</t>
  </si>
  <si>
    <t>2545298</t>
  </si>
  <si>
    <t>格林豪泰(合肥西二环省肿瘤医院店)</t>
  </si>
  <si>
    <t>145.00</t>
  </si>
  <si>
    <t>2022-05-10 14:11:47</t>
  </si>
  <si>
    <t>2546411</t>
  </si>
  <si>
    <t>锦江之星(宁海客运中心店)</t>
  </si>
  <si>
    <t>111.00</t>
  </si>
  <si>
    <t>2022-05-11 09:22:49</t>
  </si>
  <si>
    <t>2546422</t>
  </si>
  <si>
    <t>格林豪泰(红安沃尔玛广场店)</t>
  </si>
  <si>
    <t>163.00</t>
  </si>
  <si>
    <t>2022-05-11 09:34:22</t>
  </si>
  <si>
    <t>2546599</t>
  </si>
  <si>
    <t>维也纳酒店(长沙宁乡翡翠湖国际广场店)</t>
  </si>
  <si>
    <t>170.00</t>
  </si>
  <si>
    <t>2022-05-11 12:25:29</t>
  </si>
  <si>
    <t>2546549</t>
  </si>
  <si>
    <t>7天优品·宁波镇海红星广场店</t>
  </si>
  <si>
    <t>139.00</t>
  </si>
  <si>
    <t>2022-05-11 11:47:50</t>
  </si>
  <si>
    <t>2545112</t>
  </si>
  <si>
    <t>深圳龙翔酒店</t>
  </si>
  <si>
    <t>73.00</t>
  </si>
  <si>
    <t>2022-05-10 12:00:03</t>
  </si>
  <si>
    <t>2546559</t>
  </si>
  <si>
    <t>2022-05-11 11:56:28</t>
  </si>
  <si>
    <t>2545774</t>
  </si>
  <si>
    <t>重庆金易电竞酒店</t>
  </si>
  <si>
    <t>53.00</t>
  </si>
  <si>
    <t>2022-05-10 18:54:09</t>
  </si>
  <si>
    <t>2546433</t>
  </si>
  <si>
    <t>兰州朗思特酒店</t>
  </si>
  <si>
    <t>142.00</t>
  </si>
  <si>
    <t>2022-05-11 09:50:48</t>
  </si>
  <si>
    <t>2546625</t>
  </si>
  <si>
    <t>锦江都城酒店(保定直隶总督署店)</t>
  </si>
  <si>
    <t>240.00</t>
  </si>
  <si>
    <t>2022-05-11 12:48:20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</si>
</sst>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44692</v>
      </c>
      <c r="G2" s="6">
        <v>44693</v>
      </c>
      <c r="H2" s="4">
        <v>1</v>
      </c>
      <c r="I2" s="4">
        <v>1</v>
      </c>
      <c r="J2" s="4">
        <v>1</v>
      </c>
      <c r="K2" s="4" t="s">
        <v>30</v>
      </c>
      <c r="L2" s="4">
        <v>133</v>
      </c>
      <c r="M2" s="4">
        <v>133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44708</v>
      </c>
      <c r="T2" s="4" t="s">
        <v>34</v>
      </c>
      <c r="U2" s="4">
        <v>133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44692</v>
      </c>
      <c r="G3" s="6">
        <v>44693</v>
      </c>
      <c r="H3" s="4">
        <v>1</v>
      </c>
      <c r="I3" s="4">
        <v>1</v>
      </c>
      <c r="J3" s="4">
        <v>1</v>
      </c>
      <c r="K3" s="4" t="s">
        <v>30</v>
      </c>
      <c r="L3" s="4">
        <v>128</v>
      </c>
      <c r="M3" s="4">
        <v>128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44689</v>
      </c>
      <c r="S3" s="6">
        <v>44708</v>
      </c>
      <c r="T3" s="4" t="s">
        <v>34</v>
      </c>
      <c r="U3" s="4">
        <v>128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44690</v>
      </c>
      <c r="G4" s="6">
        <v>44693</v>
      </c>
      <c r="H4" s="4">
        <v>1</v>
      </c>
      <c r="I4" s="4">
        <v>3</v>
      </c>
      <c r="J4" s="4">
        <v>3</v>
      </c>
      <c r="K4" s="4" t="s">
        <v>30</v>
      </c>
      <c r="L4" s="4">
        <v>374</v>
      </c>
      <c r="M4" s="4">
        <v>374</v>
      </c>
      <c r="N4" s="4" t="s">
        <v>46</v>
      </c>
      <c r="O4" s="4" t="s">
        <v>32</v>
      </c>
      <c r="P4" s="4" t="s">
        <v>33</v>
      </c>
      <c r="Q4" s="4">
        <v>0</v>
      </c>
      <c r="R4" s="7">
        <v>44689</v>
      </c>
      <c r="S4" s="6">
        <v>44708</v>
      </c>
      <c r="T4" s="4" t="s">
        <v>34</v>
      </c>
      <c r="U4" s="4">
        <v>374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44690</v>
      </c>
      <c r="G5" s="6">
        <v>44693</v>
      </c>
      <c r="H5" s="4">
        <v>1</v>
      </c>
      <c r="I5" s="4">
        <v>3</v>
      </c>
      <c r="J5" s="4">
        <v>3</v>
      </c>
      <c r="K5" s="4" t="s">
        <v>30</v>
      </c>
      <c r="L5" s="4">
        <v>283</v>
      </c>
      <c r="M5" s="4">
        <v>283</v>
      </c>
      <c r="N5" s="4" t="s">
        <v>50</v>
      </c>
      <c r="O5" s="4" t="s">
        <v>32</v>
      </c>
      <c r="P5" s="4" t="s">
        <v>33</v>
      </c>
      <c r="Q5" s="4">
        <v>0</v>
      </c>
      <c r="R5" s="7">
        <v>44690</v>
      </c>
      <c r="S5" s="6">
        <v>44708</v>
      </c>
      <c r="T5" s="4" t="s">
        <v>34</v>
      </c>
      <c r="U5" s="4">
        <v>283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44690</v>
      </c>
      <c r="G6" s="6">
        <v>44693</v>
      </c>
      <c r="H6" s="4">
        <v>1</v>
      </c>
      <c r="I6" s="4">
        <v>3</v>
      </c>
      <c r="J6" s="4">
        <v>3</v>
      </c>
      <c r="K6" s="4" t="s">
        <v>30</v>
      </c>
      <c r="L6" s="4">
        <v>408</v>
      </c>
      <c r="M6" s="4">
        <v>408</v>
      </c>
      <c r="N6" s="4" t="s">
        <v>55</v>
      </c>
      <c r="O6" s="4" t="s">
        <v>32</v>
      </c>
      <c r="P6" s="4" t="s">
        <v>33</v>
      </c>
      <c r="Q6" s="4">
        <v>0</v>
      </c>
      <c r="R6" s="7">
        <v>44690</v>
      </c>
      <c r="S6" s="6">
        <v>44708</v>
      </c>
      <c r="T6" s="4" t="s">
        <v>34</v>
      </c>
      <c r="U6" s="4">
        <v>408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47</v>
      </c>
      <c r="B7" s="4" t="s">
        <v>26</v>
      </c>
      <c r="C7" s="4" t="s">
        <v>56</v>
      </c>
      <c r="D7" s="4" t="s">
        <v>48</v>
      </c>
      <c r="E7" s="4" t="s">
        <v>49</v>
      </c>
      <c r="F7" s="6">
        <v>44690</v>
      </c>
      <c r="G7" s="6">
        <v>44693</v>
      </c>
      <c r="H7" s="4">
        <v>1</v>
      </c>
      <c r="I7" s="4">
        <v>3</v>
      </c>
      <c r="J7" s="4">
        <v>3</v>
      </c>
      <c r="K7" s="4" t="s">
        <v>30</v>
      </c>
      <c r="L7" s="4">
        <v>-283</v>
      </c>
      <c r="M7" s="4">
        <v>-283</v>
      </c>
      <c r="N7" s="4" t="s">
        <v>50</v>
      </c>
      <c r="O7" s="4" t="s">
        <v>32</v>
      </c>
      <c r="P7" s="4" t="s">
        <v>33</v>
      </c>
      <c r="Q7" s="4">
        <v>0</v>
      </c>
      <c r="R7" s="7">
        <v>44690</v>
      </c>
      <c r="S7" s="6">
        <v>44708</v>
      </c>
      <c r="T7" s="4" t="s">
        <v>34</v>
      </c>
      <c r="U7" s="4">
        <v>-283</v>
      </c>
      <c r="V7" s="4">
        <v>0</v>
      </c>
      <c r="W7" s="4">
        <v>0</v>
      </c>
      <c r="X7" s="4" t="s">
        <v>41</v>
      </c>
      <c r="Y7" s="4" t="s">
        <v>51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44692</v>
      </c>
      <c r="G8" s="6">
        <v>44693</v>
      </c>
      <c r="H8" s="4">
        <v>1</v>
      </c>
      <c r="I8" s="4">
        <v>1</v>
      </c>
      <c r="J8" s="4">
        <v>1</v>
      </c>
      <c r="K8" s="4" t="s">
        <v>30</v>
      </c>
      <c r="L8" s="4">
        <v>128</v>
      </c>
      <c r="M8" s="4">
        <v>128</v>
      </c>
      <c r="N8" s="4" t="s">
        <v>60</v>
      </c>
      <c r="O8" s="4" t="s">
        <v>32</v>
      </c>
      <c r="P8" s="4" t="s">
        <v>33</v>
      </c>
      <c r="Q8" s="4">
        <v>0</v>
      </c>
      <c r="R8" s="7">
        <v>44690</v>
      </c>
      <c r="S8" s="6">
        <v>44708</v>
      </c>
      <c r="T8" s="4" t="s">
        <v>34</v>
      </c>
      <c r="U8" s="4">
        <v>128</v>
      </c>
      <c r="V8" s="4">
        <v>0</v>
      </c>
      <c r="W8" s="4">
        <v>0</v>
      </c>
      <c r="X8" s="4" t="s">
        <v>61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56</v>
      </c>
      <c r="D9" s="4" t="s">
        <v>58</v>
      </c>
      <c r="E9" s="4" t="s">
        <v>59</v>
      </c>
      <c r="F9" s="6">
        <v>44692</v>
      </c>
      <c r="G9" s="6">
        <v>44693</v>
      </c>
      <c r="H9" s="4">
        <v>1</v>
      </c>
      <c r="I9" s="4">
        <v>1</v>
      </c>
      <c r="J9" s="4">
        <v>1</v>
      </c>
      <c r="K9" s="4" t="s">
        <v>30</v>
      </c>
      <c r="L9" s="4">
        <v>-128</v>
      </c>
      <c r="M9" s="4">
        <v>-128</v>
      </c>
      <c r="N9" s="4" t="s">
        <v>60</v>
      </c>
      <c r="O9" s="4" t="s">
        <v>32</v>
      </c>
      <c r="P9" s="4" t="s">
        <v>33</v>
      </c>
      <c r="Q9" s="4">
        <v>0</v>
      </c>
      <c r="R9" s="7">
        <v>44690</v>
      </c>
      <c r="S9" s="6">
        <v>44708</v>
      </c>
      <c r="T9" s="4" t="s">
        <v>34</v>
      </c>
      <c r="U9" s="4">
        <v>-128</v>
      </c>
      <c r="V9" s="4">
        <v>0</v>
      </c>
      <c r="W9" s="4">
        <v>0</v>
      </c>
      <c r="X9" s="4" t="s">
        <v>61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44691</v>
      </c>
      <c r="G10" s="6">
        <v>44693</v>
      </c>
      <c r="H10" s="4">
        <v>1</v>
      </c>
      <c r="I10" s="4">
        <v>2</v>
      </c>
      <c r="J10" s="4">
        <v>2</v>
      </c>
      <c r="K10" s="4" t="s">
        <v>30</v>
      </c>
      <c r="L10" s="4">
        <v>781</v>
      </c>
      <c r="M10" s="4">
        <v>781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44691</v>
      </c>
      <c r="S10" s="6">
        <v>44708</v>
      </c>
      <c r="T10" s="4" t="s">
        <v>34</v>
      </c>
      <c r="U10" s="4">
        <v>781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44692</v>
      </c>
      <c r="G11" s="6">
        <v>44693</v>
      </c>
      <c r="H11" s="4">
        <v>1</v>
      </c>
      <c r="I11" s="4">
        <v>1</v>
      </c>
      <c r="J11" s="4">
        <v>1</v>
      </c>
      <c r="K11" s="4" t="s">
        <v>30</v>
      </c>
      <c r="L11" s="4">
        <v>385</v>
      </c>
      <c r="M11" s="4">
        <v>385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44691</v>
      </c>
      <c r="S11" s="6">
        <v>44708</v>
      </c>
      <c r="T11" s="4" t="s">
        <v>34</v>
      </c>
      <c r="U11" s="4">
        <v>385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44692</v>
      </c>
      <c r="G12" s="6">
        <v>44693</v>
      </c>
      <c r="H12" s="4">
        <v>1</v>
      </c>
      <c r="I12" s="4">
        <v>1</v>
      </c>
      <c r="J12" s="4">
        <v>1</v>
      </c>
      <c r="K12" s="4" t="s">
        <v>30</v>
      </c>
      <c r="L12" s="4">
        <v>264</v>
      </c>
      <c r="M12" s="4">
        <v>264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44691</v>
      </c>
      <c r="S12" s="6">
        <v>44708</v>
      </c>
      <c r="T12" s="4" t="s">
        <v>34</v>
      </c>
      <c r="U12" s="4">
        <v>264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44692</v>
      </c>
      <c r="G13" s="6">
        <v>44693</v>
      </c>
      <c r="H13" s="4">
        <v>1</v>
      </c>
      <c r="I13" s="4">
        <v>1</v>
      </c>
      <c r="J13" s="4">
        <v>1</v>
      </c>
      <c r="K13" s="4" t="s">
        <v>30</v>
      </c>
      <c r="L13" s="4">
        <v>73</v>
      </c>
      <c r="M13" s="4">
        <v>73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44691</v>
      </c>
      <c r="S13" s="6">
        <v>44708</v>
      </c>
      <c r="T13" s="4" t="s">
        <v>34</v>
      </c>
      <c r="U13" s="4">
        <v>73</v>
      </c>
      <c r="V13" s="4">
        <v>0</v>
      </c>
      <c r="W13" s="4">
        <v>0</v>
      </c>
      <c r="X13" s="4" t="s">
        <v>80</v>
      </c>
      <c r="Y13" s="4" t="s">
        <v>41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44692</v>
      </c>
      <c r="G14" s="6">
        <v>44693</v>
      </c>
      <c r="H14" s="4">
        <v>1</v>
      </c>
      <c r="I14" s="4">
        <v>1</v>
      </c>
      <c r="J14" s="4">
        <v>1</v>
      </c>
      <c r="K14" s="4" t="s">
        <v>30</v>
      </c>
      <c r="L14" s="4">
        <v>145</v>
      </c>
      <c r="M14" s="4">
        <v>145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44691</v>
      </c>
      <c r="S14" s="6">
        <v>44708</v>
      </c>
      <c r="T14" s="4" t="s">
        <v>34</v>
      </c>
      <c r="U14" s="4">
        <v>145</v>
      </c>
      <c r="V14" s="4">
        <v>0</v>
      </c>
      <c r="W14" s="4">
        <v>0</v>
      </c>
      <c r="X14" s="4" t="s">
        <v>85</v>
      </c>
      <c r="Y14" s="4" t="s">
        <v>41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44692</v>
      </c>
      <c r="G15" s="6">
        <v>44693</v>
      </c>
      <c r="H15" s="4">
        <v>1</v>
      </c>
      <c r="I15" s="4">
        <v>1</v>
      </c>
      <c r="J15" s="4">
        <v>1</v>
      </c>
      <c r="K15" s="4" t="s">
        <v>30</v>
      </c>
      <c r="L15" s="4">
        <v>53</v>
      </c>
      <c r="M15" s="4">
        <v>53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44691</v>
      </c>
      <c r="S15" s="6">
        <v>44708</v>
      </c>
      <c r="T15" s="4" t="s">
        <v>34</v>
      </c>
      <c r="U15" s="4">
        <v>53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44692</v>
      </c>
      <c r="G16" s="6">
        <v>44693</v>
      </c>
      <c r="H16" s="4">
        <v>1</v>
      </c>
      <c r="I16" s="4">
        <v>1</v>
      </c>
      <c r="J16" s="4">
        <v>1</v>
      </c>
      <c r="K16" s="4" t="s">
        <v>30</v>
      </c>
      <c r="L16" s="4">
        <v>97</v>
      </c>
      <c r="M16" s="4">
        <v>97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44692</v>
      </c>
      <c r="S16" s="6">
        <v>44708</v>
      </c>
      <c r="T16" s="4" t="s">
        <v>34</v>
      </c>
      <c r="U16" s="4">
        <v>97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90</v>
      </c>
      <c r="B17" s="4" t="s">
        <v>26</v>
      </c>
      <c r="C17" s="4" t="s">
        <v>56</v>
      </c>
      <c r="D17" s="4" t="s">
        <v>91</v>
      </c>
      <c r="E17" s="4" t="s">
        <v>92</v>
      </c>
      <c r="F17" s="6">
        <v>44692</v>
      </c>
      <c r="G17" s="6">
        <v>44693</v>
      </c>
      <c r="H17" s="4">
        <v>1</v>
      </c>
      <c r="I17" s="4">
        <v>1</v>
      </c>
      <c r="J17" s="4">
        <v>1</v>
      </c>
      <c r="K17" s="4" t="s">
        <v>30</v>
      </c>
      <c r="L17" s="4">
        <v>-97</v>
      </c>
      <c r="M17" s="4">
        <v>-97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44692</v>
      </c>
      <c r="S17" s="6">
        <v>44708</v>
      </c>
      <c r="T17" s="4" t="s">
        <v>34</v>
      </c>
      <c r="U17" s="4">
        <v>-97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44692</v>
      </c>
      <c r="G18" s="6">
        <v>44693</v>
      </c>
      <c r="H18" s="4">
        <v>1</v>
      </c>
      <c r="I18" s="4">
        <v>1</v>
      </c>
      <c r="J18" s="4">
        <v>1</v>
      </c>
      <c r="K18" s="4" t="s">
        <v>30</v>
      </c>
      <c r="L18" s="4">
        <v>95</v>
      </c>
      <c r="M18" s="4">
        <v>95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44692</v>
      </c>
      <c r="S18" s="6">
        <v>44708</v>
      </c>
      <c r="T18" s="4" t="s">
        <v>34</v>
      </c>
      <c r="U18" s="4">
        <v>95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44692</v>
      </c>
      <c r="G19" s="6">
        <v>44693</v>
      </c>
      <c r="H19" s="4">
        <v>1</v>
      </c>
      <c r="I19" s="4">
        <v>1</v>
      </c>
      <c r="J19" s="4">
        <v>1</v>
      </c>
      <c r="K19" s="4" t="s">
        <v>30</v>
      </c>
      <c r="L19" s="4">
        <v>111</v>
      </c>
      <c r="M19" s="4">
        <v>111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44692</v>
      </c>
      <c r="S19" s="6">
        <v>44708</v>
      </c>
      <c r="T19" s="4" t="s">
        <v>34</v>
      </c>
      <c r="U19" s="4">
        <v>111</v>
      </c>
      <c r="V19" s="4">
        <v>0</v>
      </c>
      <c r="W19" s="4">
        <v>0</v>
      </c>
      <c r="X19" s="4" t="s">
        <v>102</v>
      </c>
      <c r="Y19" s="4" t="s">
        <v>41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44692</v>
      </c>
      <c r="G20" s="6">
        <v>44693</v>
      </c>
      <c r="H20" s="4">
        <v>1</v>
      </c>
      <c r="I20" s="4">
        <v>1</v>
      </c>
      <c r="J20" s="4">
        <v>1</v>
      </c>
      <c r="K20" s="4" t="s">
        <v>30</v>
      </c>
      <c r="L20" s="4">
        <v>97</v>
      </c>
      <c r="M20" s="4">
        <v>97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44692</v>
      </c>
      <c r="S20" s="6">
        <v>44708</v>
      </c>
      <c r="T20" s="4" t="s">
        <v>34</v>
      </c>
      <c r="U20" s="4">
        <v>97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44692</v>
      </c>
      <c r="G21" s="6">
        <v>44693</v>
      </c>
      <c r="H21" s="4">
        <v>1</v>
      </c>
      <c r="I21" s="4">
        <v>1</v>
      </c>
      <c r="J21" s="4">
        <v>1</v>
      </c>
      <c r="K21" s="4" t="s">
        <v>30</v>
      </c>
      <c r="L21" s="4">
        <v>128</v>
      </c>
      <c r="M21" s="4">
        <v>128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44692</v>
      </c>
      <c r="S21" s="6">
        <v>44708</v>
      </c>
      <c r="T21" s="4" t="s">
        <v>34</v>
      </c>
      <c r="U21" s="4">
        <v>128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49</v>
      </c>
      <c r="F22" s="6">
        <v>44692</v>
      </c>
      <c r="G22" s="6">
        <v>44693</v>
      </c>
      <c r="H22" s="4">
        <v>1</v>
      </c>
      <c r="I22" s="4">
        <v>1</v>
      </c>
      <c r="J22" s="4">
        <v>1</v>
      </c>
      <c r="K22" s="4" t="s">
        <v>30</v>
      </c>
      <c r="L22" s="4">
        <v>163</v>
      </c>
      <c r="M22" s="4">
        <v>163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44692</v>
      </c>
      <c r="S22" s="6">
        <v>44708</v>
      </c>
      <c r="T22" s="4" t="s">
        <v>34</v>
      </c>
      <c r="U22" s="4">
        <v>163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44692</v>
      </c>
      <c r="G23" s="6">
        <v>44693</v>
      </c>
      <c r="H23" s="4">
        <v>1</v>
      </c>
      <c r="I23" s="4">
        <v>1</v>
      </c>
      <c r="J23" s="4">
        <v>1</v>
      </c>
      <c r="K23" s="4" t="s">
        <v>30</v>
      </c>
      <c r="L23" s="4">
        <v>142</v>
      </c>
      <c r="M23" s="4">
        <v>142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44692</v>
      </c>
      <c r="S23" s="6">
        <v>44708</v>
      </c>
      <c r="T23" s="4" t="s">
        <v>34</v>
      </c>
      <c r="U23" s="4">
        <v>142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44692</v>
      </c>
      <c r="G24" s="6">
        <v>44693</v>
      </c>
      <c r="H24" s="4">
        <v>1</v>
      </c>
      <c r="I24" s="4">
        <v>1</v>
      </c>
      <c r="J24" s="4">
        <v>1</v>
      </c>
      <c r="K24" s="4" t="s">
        <v>30</v>
      </c>
      <c r="L24" s="4">
        <v>489</v>
      </c>
      <c r="M24" s="4">
        <v>489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44692</v>
      </c>
      <c r="S24" s="6">
        <v>44708</v>
      </c>
      <c r="T24" s="4" t="s">
        <v>34</v>
      </c>
      <c r="U24" s="4">
        <v>489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45</v>
      </c>
      <c r="F25" s="6">
        <v>44692</v>
      </c>
      <c r="G25" s="6">
        <v>44693</v>
      </c>
      <c r="H25" s="4">
        <v>1</v>
      </c>
      <c r="I25" s="4">
        <v>1</v>
      </c>
      <c r="J25" s="4">
        <v>1</v>
      </c>
      <c r="K25" s="4" t="s">
        <v>30</v>
      </c>
      <c r="L25" s="4">
        <v>104</v>
      </c>
      <c r="M25" s="4">
        <v>104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44692</v>
      </c>
      <c r="S25" s="6">
        <v>44708</v>
      </c>
      <c r="T25" s="4" t="s">
        <v>34</v>
      </c>
      <c r="U25" s="4">
        <v>104</v>
      </c>
      <c r="V25" s="4">
        <v>0</v>
      </c>
      <c r="W25" s="4">
        <v>0</v>
      </c>
      <c r="X25" s="4" t="s">
        <v>125</v>
      </c>
      <c r="Y25" s="4" t="s">
        <v>41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44692</v>
      </c>
      <c r="G26" s="6">
        <v>44693</v>
      </c>
      <c r="H26" s="4">
        <v>1</v>
      </c>
      <c r="I26" s="4">
        <v>1</v>
      </c>
      <c r="J26" s="4">
        <v>1</v>
      </c>
      <c r="K26" s="4" t="s">
        <v>30</v>
      </c>
      <c r="L26" s="4">
        <v>452</v>
      </c>
      <c r="M26" s="4">
        <v>452</v>
      </c>
      <c r="N26" s="4" t="s">
        <v>129</v>
      </c>
      <c r="O26" s="4" t="s">
        <v>32</v>
      </c>
      <c r="P26" s="4" t="s">
        <v>33</v>
      </c>
      <c r="Q26" s="4">
        <v>0</v>
      </c>
      <c r="R26" s="7">
        <v>44692</v>
      </c>
      <c r="S26" s="6">
        <v>44708</v>
      </c>
      <c r="T26" s="4" t="s">
        <v>34</v>
      </c>
      <c r="U26" s="4">
        <v>452</v>
      </c>
      <c r="V26" s="4">
        <v>0</v>
      </c>
      <c r="W26" s="4">
        <v>0</v>
      </c>
      <c r="X26" s="4" t="s">
        <v>41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6">
        <v>44692</v>
      </c>
      <c r="G27" s="6">
        <v>44693</v>
      </c>
      <c r="H27" s="4">
        <v>1</v>
      </c>
      <c r="I27" s="4">
        <v>1</v>
      </c>
      <c r="J27" s="4">
        <v>1</v>
      </c>
      <c r="K27" s="4" t="s">
        <v>30</v>
      </c>
      <c r="L27" s="4">
        <v>139</v>
      </c>
      <c r="M27" s="4">
        <v>139</v>
      </c>
      <c r="N27" s="4" t="s">
        <v>134</v>
      </c>
      <c r="O27" s="4" t="s">
        <v>32</v>
      </c>
      <c r="P27" s="4" t="s">
        <v>33</v>
      </c>
      <c r="Q27" s="4">
        <v>0</v>
      </c>
      <c r="R27" s="7">
        <v>44692</v>
      </c>
      <c r="S27" s="6">
        <v>44708</v>
      </c>
      <c r="T27" s="4" t="s">
        <v>34</v>
      </c>
      <c r="U27" s="4">
        <v>139</v>
      </c>
      <c r="V27" s="4">
        <v>0</v>
      </c>
      <c r="W27" s="4">
        <v>0</v>
      </c>
      <c r="X27" s="4" t="s">
        <v>41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44692</v>
      </c>
      <c r="G28" s="6">
        <v>44693</v>
      </c>
      <c r="H28" s="4">
        <v>1</v>
      </c>
      <c r="I28" s="4">
        <v>1</v>
      </c>
      <c r="J28" s="4">
        <v>1</v>
      </c>
      <c r="K28" s="4" t="s">
        <v>30</v>
      </c>
      <c r="L28" s="4">
        <v>67</v>
      </c>
      <c r="M28" s="4">
        <v>67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44692</v>
      </c>
      <c r="S28" s="6">
        <v>44708</v>
      </c>
      <c r="T28" s="4" t="s">
        <v>34</v>
      </c>
      <c r="U28" s="4">
        <v>67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118</v>
      </c>
      <c r="B29" s="4" t="s">
        <v>26</v>
      </c>
      <c r="C29" s="4" t="s">
        <v>56</v>
      </c>
      <c r="D29" s="4" t="s">
        <v>119</v>
      </c>
      <c r="E29" s="4" t="s">
        <v>120</v>
      </c>
      <c r="F29" s="6">
        <v>44692</v>
      </c>
      <c r="G29" s="6">
        <v>44693</v>
      </c>
      <c r="H29" s="4">
        <v>1</v>
      </c>
      <c r="I29" s="4">
        <v>1</v>
      </c>
      <c r="J29" s="4">
        <v>1</v>
      </c>
      <c r="K29" s="4" t="s">
        <v>30</v>
      </c>
      <c r="L29" s="4">
        <v>-489</v>
      </c>
      <c r="M29" s="4">
        <v>-489</v>
      </c>
      <c r="N29" s="4" t="s">
        <v>121</v>
      </c>
      <c r="O29" s="4" t="s">
        <v>32</v>
      </c>
      <c r="P29" s="4" t="s">
        <v>33</v>
      </c>
      <c r="Q29" s="4">
        <v>0</v>
      </c>
      <c r="R29" s="7">
        <v>44692</v>
      </c>
      <c r="S29" s="6">
        <v>44708</v>
      </c>
      <c r="T29" s="4" t="s">
        <v>34</v>
      </c>
      <c r="U29" s="4">
        <v>-489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72</v>
      </c>
      <c r="F30" s="6">
        <v>44692</v>
      </c>
      <c r="G30" s="6">
        <v>44693</v>
      </c>
      <c r="H30" s="4">
        <v>1</v>
      </c>
      <c r="I30" s="4">
        <v>1</v>
      </c>
      <c r="J30" s="4">
        <v>1</v>
      </c>
      <c r="K30" s="4" t="s">
        <v>30</v>
      </c>
      <c r="L30" s="4">
        <v>170</v>
      </c>
      <c r="M30" s="4">
        <v>170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44692</v>
      </c>
      <c r="S30" s="6">
        <v>44708</v>
      </c>
      <c r="T30" s="4" t="s">
        <v>34</v>
      </c>
      <c r="U30" s="4">
        <v>170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144</v>
      </c>
      <c r="E31" s="4" t="s">
        <v>145</v>
      </c>
      <c r="F31" s="6">
        <v>44692</v>
      </c>
      <c r="G31" s="6">
        <v>44693</v>
      </c>
      <c r="H31" s="4">
        <v>1</v>
      </c>
      <c r="I31" s="4">
        <v>1</v>
      </c>
      <c r="J31" s="4">
        <v>1</v>
      </c>
      <c r="K31" s="4" t="s">
        <v>30</v>
      </c>
      <c r="L31" s="4">
        <v>240</v>
      </c>
      <c r="M31" s="4">
        <v>240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44692</v>
      </c>
      <c r="S31" s="6">
        <v>44708</v>
      </c>
      <c r="T31" s="4" t="s">
        <v>34</v>
      </c>
      <c r="U31" s="4">
        <v>240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44692</v>
      </c>
      <c r="G32" s="6">
        <v>44693</v>
      </c>
      <c r="H32" s="4">
        <v>1</v>
      </c>
      <c r="I32" s="4">
        <v>1</v>
      </c>
      <c r="J32" s="4">
        <v>1</v>
      </c>
      <c r="K32" s="4" t="s">
        <v>30</v>
      </c>
      <c r="L32" s="4">
        <v>109</v>
      </c>
      <c r="M32" s="4">
        <v>109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44692</v>
      </c>
      <c r="S32" s="6">
        <v>44708</v>
      </c>
      <c r="T32" s="4" t="s">
        <v>34</v>
      </c>
      <c r="U32" s="4">
        <v>109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44692</v>
      </c>
      <c r="G33" s="6">
        <v>44693</v>
      </c>
      <c r="H33" s="4">
        <v>1</v>
      </c>
      <c r="I33" s="4">
        <v>1</v>
      </c>
      <c r="J33" s="4">
        <v>1</v>
      </c>
      <c r="K33" s="4" t="s">
        <v>30</v>
      </c>
      <c r="L33" s="4">
        <v>187</v>
      </c>
      <c r="M33" s="4">
        <v>187</v>
      </c>
      <c r="N33" s="4" t="s">
        <v>154</v>
      </c>
      <c r="O33" s="4" t="s">
        <v>32</v>
      </c>
      <c r="P33" s="4" t="s">
        <v>33</v>
      </c>
      <c r="Q33" s="4">
        <v>0</v>
      </c>
      <c r="R33" s="7">
        <v>44692</v>
      </c>
      <c r="S33" s="6">
        <v>44708</v>
      </c>
      <c r="T33" s="4" t="s">
        <v>34</v>
      </c>
      <c r="U33" s="4">
        <v>187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44692</v>
      </c>
      <c r="G34" s="6">
        <v>44693</v>
      </c>
      <c r="H34" s="4">
        <v>1</v>
      </c>
      <c r="I34" s="4">
        <v>1</v>
      </c>
      <c r="J34" s="4">
        <v>1</v>
      </c>
      <c r="K34" s="4" t="s">
        <v>30</v>
      </c>
      <c r="L34" s="4">
        <v>166</v>
      </c>
      <c r="M34" s="4">
        <v>166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44692</v>
      </c>
      <c r="S34" s="6">
        <v>44708</v>
      </c>
      <c r="T34" s="4" t="s">
        <v>34</v>
      </c>
      <c r="U34" s="4">
        <v>166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159</v>
      </c>
      <c r="B35" s="4" t="s">
        <v>26</v>
      </c>
      <c r="C35" s="4" t="s">
        <v>27</v>
      </c>
      <c r="D35" s="4" t="s">
        <v>160</v>
      </c>
      <c r="E35" s="4" t="s">
        <v>161</v>
      </c>
      <c r="F35" s="6">
        <v>44692</v>
      </c>
      <c r="G35" s="6">
        <v>44693</v>
      </c>
      <c r="H35" s="4">
        <v>1</v>
      </c>
      <c r="I35" s="4">
        <v>1</v>
      </c>
      <c r="J35" s="4">
        <v>1</v>
      </c>
      <c r="K35" s="4" t="s">
        <v>30</v>
      </c>
      <c r="L35" s="4">
        <v>104</v>
      </c>
      <c r="M35" s="4">
        <v>104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44692</v>
      </c>
      <c r="S35" s="6">
        <v>44708</v>
      </c>
      <c r="T35" s="4" t="s">
        <v>34</v>
      </c>
      <c r="U35" s="4">
        <v>104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164</v>
      </c>
      <c r="E36" s="4" t="s">
        <v>165</v>
      </c>
      <c r="F36" s="6">
        <v>44692</v>
      </c>
      <c r="G36" s="6">
        <v>44693</v>
      </c>
      <c r="H36" s="4">
        <v>1</v>
      </c>
      <c r="I36" s="4">
        <v>1</v>
      </c>
      <c r="J36" s="4">
        <v>1</v>
      </c>
      <c r="K36" s="4" t="s">
        <v>30</v>
      </c>
      <c r="L36" s="4">
        <v>215</v>
      </c>
      <c r="M36" s="4">
        <v>215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44692</v>
      </c>
      <c r="S36" s="6">
        <v>44708</v>
      </c>
      <c r="T36" s="4" t="s">
        <v>34</v>
      </c>
      <c r="U36" s="4">
        <v>215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168</v>
      </c>
      <c r="E37" s="4" t="s">
        <v>169</v>
      </c>
      <c r="F37" s="6">
        <v>44692</v>
      </c>
      <c r="G37" s="6">
        <v>44693</v>
      </c>
      <c r="H37" s="4">
        <v>1</v>
      </c>
      <c r="I37" s="4">
        <v>1</v>
      </c>
      <c r="J37" s="4">
        <v>1</v>
      </c>
      <c r="K37" s="4" t="s">
        <v>30</v>
      </c>
      <c r="L37" s="4">
        <v>135</v>
      </c>
      <c r="M37" s="4">
        <v>135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44692</v>
      </c>
      <c r="S37" s="6">
        <v>44708</v>
      </c>
      <c r="T37" s="4" t="s">
        <v>34</v>
      </c>
      <c r="U37" s="4">
        <v>135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172</v>
      </c>
      <c r="E38" s="4" t="s">
        <v>173</v>
      </c>
      <c r="F38" s="6">
        <v>44692</v>
      </c>
      <c r="G38" s="6">
        <v>44693</v>
      </c>
      <c r="H38" s="4">
        <v>1</v>
      </c>
      <c r="I38" s="4">
        <v>1</v>
      </c>
      <c r="J38" s="4">
        <v>1</v>
      </c>
      <c r="K38" s="4" t="s">
        <v>30</v>
      </c>
      <c r="L38" s="4">
        <v>130</v>
      </c>
      <c r="M38" s="4">
        <v>130</v>
      </c>
      <c r="N38" s="4" t="s">
        <v>174</v>
      </c>
      <c r="O38" s="4" t="s">
        <v>32</v>
      </c>
      <c r="P38" s="4" t="s">
        <v>33</v>
      </c>
      <c r="Q38" s="4">
        <v>0</v>
      </c>
      <c r="R38" s="7">
        <v>44692</v>
      </c>
      <c r="S38" s="6">
        <v>44708</v>
      </c>
      <c r="T38" s="4" t="s">
        <v>34</v>
      </c>
      <c r="U38" s="4">
        <v>130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44692</v>
      </c>
      <c r="G39" s="6">
        <v>44693</v>
      </c>
      <c r="H39" s="4">
        <v>1</v>
      </c>
      <c r="I39" s="4">
        <v>1</v>
      </c>
      <c r="J39" s="4">
        <v>1</v>
      </c>
      <c r="K39" s="4" t="s">
        <v>30</v>
      </c>
      <c r="L39" s="4">
        <v>183</v>
      </c>
      <c r="M39" s="4">
        <v>183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44692</v>
      </c>
      <c r="S39" s="6">
        <v>44708</v>
      </c>
      <c r="T39" s="4" t="s">
        <v>34</v>
      </c>
      <c r="U39" s="4">
        <v>183</v>
      </c>
      <c r="V39" s="4">
        <v>0</v>
      </c>
      <c r="W39" s="4">
        <v>0</v>
      </c>
      <c r="X39" s="4" t="s">
        <v>41</v>
      </c>
      <c r="Y39" s="4" t="s">
        <v>179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137</v>
      </c>
      <c r="E40" s="4" t="s">
        <v>138</v>
      </c>
      <c r="F40" s="6">
        <v>44692</v>
      </c>
      <c r="G40" s="6">
        <v>44693</v>
      </c>
      <c r="H40" s="4">
        <v>1</v>
      </c>
      <c r="I40" s="4">
        <v>1</v>
      </c>
      <c r="J40" s="4">
        <v>1</v>
      </c>
      <c r="K40" s="4" t="s">
        <v>30</v>
      </c>
      <c r="L40" s="4">
        <v>67</v>
      </c>
      <c r="M40" s="4">
        <v>67</v>
      </c>
      <c r="N40" s="4" t="s">
        <v>181</v>
      </c>
      <c r="O40" s="4" t="s">
        <v>32</v>
      </c>
      <c r="P40" s="4" t="s">
        <v>33</v>
      </c>
      <c r="Q40" s="4">
        <v>0</v>
      </c>
      <c r="R40" s="7">
        <v>44692</v>
      </c>
      <c r="S40" s="6">
        <v>44708</v>
      </c>
      <c r="T40" s="4" t="s">
        <v>34</v>
      </c>
      <c r="U40" s="4">
        <v>67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183</v>
      </c>
      <c r="E41" s="4" t="s">
        <v>184</v>
      </c>
      <c r="F41" s="6">
        <v>44692</v>
      </c>
      <c r="G41" s="6">
        <v>44693</v>
      </c>
      <c r="H41" s="4">
        <v>1</v>
      </c>
      <c r="I41" s="4">
        <v>1</v>
      </c>
      <c r="J41" s="4">
        <v>1</v>
      </c>
      <c r="K41" s="4" t="s">
        <v>30</v>
      </c>
      <c r="L41" s="4">
        <v>80</v>
      </c>
      <c r="M41" s="4">
        <v>80</v>
      </c>
      <c r="N41" s="4" t="s">
        <v>185</v>
      </c>
      <c r="O41" s="4" t="s">
        <v>32</v>
      </c>
      <c r="P41" s="4" t="s">
        <v>33</v>
      </c>
      <c r="Q41" s="4">
        <v>0</v>
      </c>
      <c r="R41" s="7">
        <v>44692</v>
      </c>
      <c r="S41" s="6">
        <v>44708</v>
      </c>
      <c r="T41" s="4" t="s">
        <v>34</v>
      </c>
      <c r="U41" s="4">
        <v>80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188</v>
      </c>
      <c r="F42" s="6">
        <v>44692</v>
      </c>
      <c r="G42" s="6">
        <v>44693</v>
      </c>
      <c r="H42" s="4">
        <v>1</v>
      </c>
      <c r="I42" s="4">
        <v>1</v>
      </c>
      <c r="J42" s="4">
        <v>1</v>
      </c>
      <c r="K42" s="4" t="s">
        <v>30</v>
      </c>
      <c r="L42" s="4">
        <v>143</v>
      </c>
      <c r="M42" s="4">
        <v>143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44692</v>
      </c>
      <c r="S42" s="6">
        <v>44708</v>
      </c>
      <c r="T42" s="4" t="s">
        <v>34</v>
      </c>
      <c r="U42" s="4">
        <v>143</v>
      </c>
      <c r="V42" s="4">
        <v>0</v>
      </c>
      <c r="W42" s="4">
        <v>0</v>
      </c>
      <c r="X42" s="4" t="s">
        <v>41</v>
      </c>
      <c r="Y42" s="4" t="s">
        <v>41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192</v>
      </c>
      <c r="F43" s="6">
        <v>44692</v>
      </c>
      <c r="G43" s="6">
        <v>44693</v>
      </c>
      <c r="H43" s="4">
        <v>1</v>
      </c>
      <c r="I43" s="4">
        <v>1</v>
      </c>
      <c r="J43" s="4">
        <v>1</v>
      </c>
      <c r="K43" s="4" t="s">
        <v>30</v>
      </c>
      <c r="L43" s="4">
        <v>93</v>
      </c>
      <c r="M43" s="4">
        <v>93</v>
      </c>
      <c r="N43" s="4" t="s">
        <v>193</v>
      </c>
      <c r="O43" s="4" t="s">
        <v>32</v>
      </c>
      <c r="P43" s="4" t="s">
        <v>33</v>
      </c>
      <c r="Q43" s="4">
        <v>0</v>
      </c>
      <c r="R43" s="7">
        <v>44692</v>
      </c>
      <c r="S43" s="6">
        <v>44708</v>
      </c>
      <c r="T43" s="4" t="s">
        <v>34</v>
      </c>
      <c r="U43" s="4">
        <v>93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195</v>
      </c>
      <c r="E44" s="4" t="s">
        <v>196</v>
      </c>
      <c r="F44" s="6">
        <v>44692</v>
      </c>
      <c r="G44" s="6">
        <v>44693</v>
      </c>
      <c r="H44" s="4">
        <v>1</v>
      </c>
      <c r="I44" s="4">
        <v>1</v>
      </c>
      <c r="J44" s="4">
        <v>1</v>
      </c>
      <c r="K44" s="4" t="s">
        <v>30</v>
      </c>
      <c r="L44" s="4">
        <v>134</v>
      </c>
      <c r="M44" s="4">
        <v>134</v>
      </c>
      <c r="N44" s="4" t="s">
        <v>197</v>
      </c>
      <c r="O44" s="4" t="s">
        <v>32</v>
      </c>
      <c r="P44" s="4" t="s">
        <v>33</v>
      </c>
      <c r="Q44" s="4">
        <v>0</v>
      </c>
      <c r="R44" s="7">
        <v>44692</v>
      </c>
      <c r="S44" s="6">
        <v>44708</v>
      </c>
      <c r="T44" s="4" t="s">
        <v>34</v>
      </c>
      <c r="U44" s="4">
        <v>134</v>
      </c>
      <c r="V44" s="4">
        <v>0</v>
      </c>
      <c r="W44" s="4">
        <v>0</v>
      </c>
      <c r="X44" s="4" t="s">
        <v>41</v>
      </c>
      <c r="Y44" s="4" t="s">
        <v>198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201</v>
      </c>
      <c r="F45" s="6">
        <v>44692</v>
      </c>
      <c r="G45" s="6">
        <v>44693</v>
      </c>
      <c r="H45" s="4">
        <v>1</v>
      </c>
      <c r="I45" s="4">
        <v>1</v>
      </c>
      <c r="J45" s="4">
        <v>1</v>
      </c>
      <c r="K45" s="4" t="s">
        <v>30</v>
      </c>
      <c r="L45" s="4">
        <v>151</v>
      </c>
      <c r="M45" s="4">
        <v>151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44692</v>
      </c>
      <c r="S45" s="6">
        <v>44708</v>
      </c>
      <c r="T45" s="4" t="s">
        <v>34</v>
      </c>
      <c r="U45" s="4">
        <v>151</v>
      </c>
      <c r="V45" s="4">
        <v>0</v>
      </c>
      <c r="W45" s="4">
        <v>0</v>
      </c>
      <c r="X45" s="4" t="s">
        <v>41</v>
      </c>
      <c r="Y45" s="4" t="s">
        <v>203</v>
      </c>
    </row>
    <row r="46" s="4" customFormat="1" spans="1:25">
      <c r="A46" s="4" t="s">
        <v>204</v>
      </c>
      <c r="B46" s="4" t="s">
        <v>26</v>
      </c>
      <c r="C46" s="4" t="s">
        <v>27</v>
      </c>
      <c r="D46" s="4" t="s">
        <v>156</v>
      </c>
      <c r="E46" s="4" t="s">
        <v>157</v>
      </c>
      <c r="F46" s="6">
        <v>44692</v>
      </c>
      <c r="G46" s="6">
        <v>44693</v>
      </c>
      <c r="H46" s="4">
        <v>1</v>
      </c>
      <c r="I46" s="4">
        <v>1</v>
      </c>
      <c r="J46" s="4">
        <v>1</v>
      </c>
      <c r="K46" s="4" t="s">
        <v>30</v>
      </c>
      <c r="L46" s="4">
        <v>166</v>
      </c>
      <c r="M46" s="4">
        <v>166</v>
      </c>
      <c r="N46" s="4" t="s">
        <v>205</v>
      </c>
      <c r="O46" s="4" t="s">
        <v>32</v>
      </c>
      <c r="P46" s="4" t="s">
        <v>33</v>
      </c>
      <c r="Q46" s="4">
        <v>0</v>
      </c>
      <c r="R46" s="7">
        <v>44692</v>
      </c>
      <c r="S46" s="6">
        <v>44708</v>
      </c>
      <c r="T46" s="4" t="s">
        <v>34</v>
      </c>
      <c r="U46" s="4">
        <v>166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207</v>
      </c>
      <c r="E47" s="4" t="s">
        <v>208</v>
      </c>
      <c r="F47" s="6">
        <v>44692</v>
      </c>
      <c r="G47" s="6">
        <v>44693</v>
      </c>
      <c r="H47" s="4">
        <v>1</v>
      </c>
      <c r="I47" s="4">
        <v>1</v>
      </c>
      <c r="J47" s="4">
        <v>1</v>
      </c>
      <c r="K47" s="4" t="s">
        <v>30</v>
      </c>
      <c r="L47" s="4">
        <v>390</v>
      </c>
      <c r="M47" s="4">
        <v>390</v>
      </c>
      <c r="N47" s="4" t="s">
        <v>209</v>
      </c>
      <c r="O47" s="4" t="s">
        <v>32</v>
      </c>
      <c r="P47" s="4" t="s">
        <v>33</v>
      </c>
      <c r="Q47" s="4">
        <v>0</v>
      </c>
      <c r="R47" s="7">
        <v>44692</v>
      </c>
      <c r="S47" s="6">
        <v>44708</v>
      </c>
      <c r="T47" s="4" t="s">
        <v>34</v>
      </c>
      <c r="U47" s="4">
        <v>390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210</v>
      </c>
      <c r="B48" s="4" t="s">
        <v>26</v>
      </c>
      <c r="C48" s="4" t="s">
        <v>27</v>
      </c>
      <c r="D48" s="4" t="s">
        <v>211</v>
      </c>
      <c r="E48" s="4" t="s">
        <v>212</v>
      </c>
      <c r="F48" s="6">
        <v>44692</v>
      </c>
      <c r="G48" s="6">
        <v>44693</v>
      </c>
      <c r="H48" s="4">
        <v>1</v>
      </c>
      <c r="I48" s="4">
        <v>1</v>
      </c>
      <c r="J48" s="4">
        <v>1</v>
      </c>
      <c r="K48" s="4" t="s">
        <v>30</v>
      </c>
      <c r="L48" s="4">
        <v>104</v>
      </c>
      <c r="M48" s="4">
        <v>104</v>
      </c>
      <c r="N48" s="4" t="s">
        <v>213</v>
      </c>
      <c r="O48" s="4" t="s">
        <v>32</v>
      </c>
      <c r="P48" s="4" t="s">
        <v>33</v>
      </c>
      <c r="Q48" s="4">
        <v>0</v>
      </c>
      <c r="R48" s="7">
        <v>44692</v>
      </c>
      <c r="S48" s="6">
        <v>44708</v>
      </c>
      <c r="T48" s="4" t="s">
        <v>34</v>
      </c>
      <c r="U48" s="4">
        <v>104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214</v>
      </c>
      <c r="B49" s="4" t="s">
        <v>26</v>
      </c>
      <c r="C49" s="4" t="s">
        <v>27</v>
      </c>
      <c r="D49" s="4" t="s">
        <v>104</v>
      </c>
      <c r="E49" s="4" t="s">
        <v>105</v>
      </c>
      <c r="F49" s="6">
        <v>44692</v>
      </c>
      <c r="G49" s="6">
        <v>44693</v>
      </c>
      <c r="H49" s="4">
        <v>1</v>
      </c>
      <c r="I49" s="4">
        <v>1</v>
      </c>
      <c r="J49" s="4">
        <v>1</v>
      </c>
      <c r="K49" s="4" t="s">
        <v>30</v>
      </c>
      <c r="L49" s="4">
        <v>87</v>
      </c>
      <c r="M49" s="4">
        <v>87</v>
      </c>
      <c r="N49" s="4" t="s">
        <v>215</v>
      </c>
      <c r="O49" s="4" t="s">
        <v>32</v>
      </c>
      <c r="P49" s="4" t="s">
        <v>33</v>
      </c>
      <c r="Q49" s="4">
        <v>0</v>
      </c>
      <c r="R49" s="7">
        <v>44692</v>
      </c>
      <c r="S49" s="6">
        <v>44708</v>
      </c>
      <c r="T49" s="4" t="s">
        <v>34</v>
      </c>
      <c r="U49" s="4">
        <v>87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216</v>
      </c>
      <c r="B50" s="4" t="s">
        <v>26</v>
      </c>
      <c r="C50" s="4" t="s">
        <v>27</v>
      </c>
      <c r="D50" s="4" t="s">
        <v>217</v>
      </c>
      <c r="E50" s="4" t="s">
        <v>109</v>
      </c>
      <c r="F50" s="6">
        <v>44692</v>
      </c>
      <c r="G50" s="6">
        <v>44693</v>
      </c>
      <c r="H50" s="4">
        <v>1</v>
      </c>
      <c r="I50" s="4">
        <v>1</v>
      </c>
      <c r="J50" s="4">
        <v>1</v>
      </c>
      <c r="K50" s="4" t="s">
        <v>30</v>
      </c>
      <c r="L50" s="4">
        <v>75</v>
      </c>
      <c r="M50" s="4">
        <v>75</v>
      </c>
      <c r="N50" s="4" t="s">
        <v>218</v>
      </c>
      <c r="O50" s="4" t="s">
        <v>32</v>
      </c>
      <c r="P50" s="4" t="s">
        <v>33</v>
      </c>
      <c r="Q50" s="4">
        <v>0</v>
      </c>
      <c r="R50" s="7">
        <v>44692</v>
      </c>
      <c r="S50" s="6">
        <v>44708</v>
      </c>
      <c r="T50" s="4" t="s">
        <v>34</v>
      </c>
      <c r="U50" s="4">
        <v>75</v>
      </c>
      <c r="V50" s="4">
        <v>0</v>
      </c>
      <c r="W50" s="4">
        <v>0</v>
      </c>
      <c r="X50" s="4" t="s">
        <v>219</v>
      </c>
      <c r="Y50" s="4" t="s">
        <v>41</v>
      </c>
    </row>
    <row r="51" s="4" customFormat="1" spans="1:25">
      <c r="A51" s="4" t="s">
        <v>220</v>
      </c>
      <c r="B51" s="4" t="s">
        <v>26</v>
      </c>
      <c r="C51" s="4" t="s">
        <v>27</v>
      </c>
      <c r="D51" s="4" t="s">
        <v>217</v>
      </c>
      <c r="E51" s="4" t="s">
        <v>109</v>
      </c>
      <c r="F51" s="6">
        <v>44692</v>
      </c>
      <c r="G51" s="6">
        <v>44693</v>
      </c>
      <c r="H51" s="4">
        <v>1</v>
      </c>
      <c r="I51" s="4">
        <v>1</v>
      </c>
      <c r="J51" s="4">
        <v>1</v>
      </c>
      <c r="K51" s="4" t="s">
        <v>30</v>
      </c>
      <c r="L51" s="4">
        <v>75</v>
      </c>
      <c r="M51" s="4">
        <v>75</v>
      </c>
      <c r="N51" s="4" t="s">
        <v>221</v>
      </c>
      <c r="O51" s="4" t="s">
        <v>32</v>
      </c>
      <c r="P51" s="4" t="s">
        <v>33</v>
      </c>
      <c r="Q51" s="4">
        <v>0</v>
      </c>
      <c r="R51" s="7">
        <v>44692</v>
      </c>
      <c r="S51" s="6">
        <v>44708</v>
      </c>
      <c r="T51" s="4" t="s">
        <v>34</v>
      </c>
      <c r="U51" s="4">
        <v>75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222</v>
      </c>
      <c r="B52" s="4" t="s">
        <v>26</v>
      </c>
      <c r="C52" s="4" t="s">
        <v>27</v>
      </c>
      <c r="D52" s="4" t="s">
        <v>223</v>
      </c>
      <c r="E52" s="4" t="s">
        <v>96</v>
      </c>
      <c r="F52" s="6">
        <v>44692</v>
      </c>
      <c r="G52" s="6">
        <v>44693</v>
      </c>
      <c r="H52" s="4">
        <v>1</v>
      </c>
      <c r="I52" s="4">
        <v>1</v>
      </c>
      <c r="J52" s="4">
        <v>1</v>
      </c>
      <c r="K52" s="4" t="s">
        <v>30</v>
      </c>
      <c r="L52" s="4">
        <v>69</v>
      </c>
      <c r="M52" s="4">
        <v>69</v>
      </c>
      <c r="N52" s="4" t="s">
        <v>224</v>
      </c>
      <c r="O52" s="4" t="s">
        <v>32</v>
      </c>
      <c r="P52" s="4" t="s">
        <v>33</v>
      </c>
      <c r="Q52" s="4">
        <v>0</v>
      </c>
      <c r="R52" s="7">
        <v>44692</v>
      </c>
      <c r="S52" s="6">
        <v>44708</v>
      </c>
      <c r="T52" s="4" t="s">
        <v>34</v>
      </c>
      <c r="U52" s="4">
        <v>69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225</v>
      </c>
      <c r="B53" s="4" t="s">
        <v>26</v>
      </c>
      <c r="C53" s="4" t="s">
        <v>27</v>
      </c>
      <c r="D53" s="4" t="s">
        <v>226</v>
      </c>
      <c r="E53" s="4" t="s">
        <v>227</v>
      </c>
      <c r="F53" s="6">
        <v>44692</v>
      </c>
      <c r="G53" s="6">
        <v>44693</v>
      </c>
      <c r="H53" s="4">
        <v>1</v>
      </c>
      <c r="I53" s="4">
        <v>1</v>
      </c>
      <c r="J53" s="4">
        <v>1</v>
      </c>
      <c r="K53" s="4" t="s">
        <v>30</v>
      </c>
      <c r="L53" s="4">
        <v>277</v>
      </c>
      <c r="M53" s="4">
        <v>277</v>
      </c>
      <c r="N53" s="4" t="s">
        <v>228</v>
      </c>
      <c r="O53" s="4" t="s">
        <v>32</v>
      </c>
      <c r="P53" s="4" t="s">
        <v>33</v>
      </c>
      <c r="Q53" s="4">
        <v>0</v>
      </c>
      <c r="R53" s="7">
        <v>44692</v>
      </c>
      <c r="S53" s="6">
        <v>44708</v>
      </c>
      <c r="T53" s="4" t="s">
        <v>34</v>
      </c>
      <c r="U53" s="4">
        <v>277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229</v>
      </c>
      <c r="B54" s="4" t="s">
        <v>26</v>
      </c>
      <c r="C54" s="4" t="s">
        <v>27</v>
      </c>
      <c r="D54" s="4" t="s">
        <v>230</v>
      </c>
      <c r="E54" s="4" t="s">
        <v>78</v>
      </c>
      <c r="F54" s="6">
        <v>44692</v>
      </c>
      <c r="G54" s="6">
        <v>44693</v>
      </c>
      <c r="H54" s="4">
        <v>1</v>
      </c>
      <c r="I54" s="4">
        <v>1</v>
      </c>
      <c r="J54" s="4">
        <v>1</v>
      </c>
      <c r="K54" s="4" t="s">
        <v>30</v>
      </c>
      <c r="L54" s="4">
        <v>105</v>
      </c>
      <c r="M54" s="4">
        <v>105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44692</v>
      </c>
      <c r="S54" s="6">
        <v>44708</v>
      </c>
      <c r="T54" s="4" t="s">
        <v>34</v>
      </c>
      <c r="U54" s="4">
        <v>105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232</v>
      </c>
      <c r="B55" s="4" t="s">
        <v>26</v>
      </c>
      <c r="C55" s="4" t="s">
        <v>27</v>
      </c>
      <c r="D55" s="4" t="s">
        <v>233</v>
      </c>
      <c r="E55" s="4" t="s">
        <v>72</v>
      </c>
      <c r="F55" s="6">
        <v>44692</v>
      </c>
      <c r="G55" s="6">
        <v>44693</v>
      </c>
      <c r="H55" s="4">
        <v>1</v>
      </c>
      <c r="I55" s="4">
        <v>1</v>
      </c>
      <c r="J55" s="4">
        <v>1</v>
      </c>
      <c r="K55" s="4" t="s">
        <v>30</v>
      </c>
      <c r="L55" s="4">
        <v>108</v>
      </c>
      <c r="M55" s="4">
        <v>108</v>
      </c>
      <c r="N55" s="4" t="s">
        <v>234</v>
      </c>
      <c r="O55" s="4" t="s">
        <v>32</v>
      </c>
      <c r="P55" s="4" t="s">
        <v>33</v>
      </c>
      <c r="Q55" s="4">
        <v>0</v>
      </c>
      <c r="R55" s="7">
        <v>44692</v>
      </c>
      <c r="S55" s="6">
        <v>44708</v>
      </c>
      <c r="T55" s="4" t="s">
        <v>34</v>
      </c>
      <c r="U55" s="4">
        <v>108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235</v>
      </c>
      <c r="B56" s="4" t="s">
        <v>26</v>
      </c>
      <c r="C56" s="4" t="s">
        <v>27</v>
      </c>
      <c r="D56" s="4" t="s">
        <v>236</v>
      </c>
      <c r="E56" s="4" t="s">
        <v>237</v>
      </c>
      <c r="F56" s="6">
        <v>44692</v>
      </c>
      <c r="G56" s="6">
        <v>44693</v>
      </c>
      <c r="H56" s="4">
        <v>1</v>
      </c>
      <c r="I56" s="4">
        <v>1</v>
      </c>
      <c r="J56" s="4">
        <v>1</v>
      </c>
      <c r="K56" s="4" t="s">
        <v>30</v>
      </c>
      <c r="L56" s="4">
        <v>619</v>
      </c>
      <c r="M56" s="4">
        <v>619</v>
      </c>
      <c r="N56" s="4" t="s">
        <v>238</v>
      </c>
      <c r="O56" s="4" t="s">
        <v>32</v>
      </c>
      <c r="P56" s="4" t="s">
        <v>33</v>
      </c>
      <c r="Q56" s="4">
        <v>0</v>
      </c>
      <c r="R56" s="7">
        <v>44692</v>
      </c>
      <c r="S56" s="6">
        <v>44708</v>
      </c>
      <c r="T56" s="4" t="s">
        <v>34</v>
      </c>
      <c r="U56" s="4">
        <v>619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229</v>
      </c>
      <c r="B57" s="4" t="s">
        <v>26</v>
      </c>
      <c r="C57" s="4" t="s">
        <v>56</v>
      </c>
      <c r="D57" s="4" t="s">
        <v>230</v>
      </c>
      <c r="E57" s="4" t="s">
        <v>78</v>
      </c>
      <c r="F57" s="6">
        <v>44692</v>
      </c>
      <c r="G57" s="6">
        <v>44693</v>
      </c>
      <c r="H57" s="4">
        <v>1</v>
      </c>
      <c r="I57" s="4">
        <v>1</v>
      </c>
      <c r="J57" s="4">
        <v>1</v>
      </c>
      <c r="K57" s="4" t="s">
        <v>30</v>
      </c>
      <c r="L57" s="4">
        <v>-105</v>
      </c>
      <c r="M57" s="4">
        <v>-105</v>
      </c>
      <c r="N57" s="4" t="s">
        <v>231</v>
      </c>
      <c r="O57" s="4" t="s">
        <v>32</v>
      </c>
      <c r="P57" s="4" t="s">
        <v>33</v>
      </c>
      <c r="Q57" s="4">
        <v>0</v>
      </c>
      <c r="R57" s="7">
        <v>44692</v>
      </c>
      <c r="S57" s="6">
        <v>44708</v>
      </c>
      <c r="T57" s="4" t="s">
        <v>34</v>
      </c>
      <c r="U57" s="4">
        <v>-105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239</v>
      </c>
      <c r="B58" s="4" t="s">
        <v>26</v>
      </c>
      <c r="C58" s="4" t="s">
        <v>27</v>
      </c>
      <c r="D58" s="4" t="s">
        <v>240</v>
      </c>
      <c r="E58" s="4" t="s">
        <v>208</v>
      </c>
      <c r="F58" s="6">
        <v>44692</v>
      </c>
      <c r="G58" s="6">
        <v>44693</v>
      </c>
      <c r="H58" s="4">
        <v>1</v>
      </c>
      <c r="I58" s="4">
        <v>1</v>
      </c>
      <c r="J58" s="4">
        <v>1</v>
      </c>
      <c r="K58" s="4" t="s">
        <v>30</v>
      </c>
      <c r="L58" s="4">
        <v>450</v>
      </c>
      <c r="M58" s="4">
        <v>450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44692</v>
      </c>
      <c r="S58" s="6">
        <v>44708</v>
      </c>
      <c r="T58" s="4" t="s">
        <v>34</v>
      </c>
      <c r="U58" s="4">
        <v>450</v>
      </c>
      <c r="V58" s="4">
        <v>0</v>
      </c>
      <c r="W58" s="4">
        <v>0</v>
      </c>
      <c r="X58" s="4" t="s">
        <v>41</v>
      </c>
      <c r="Y5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4" workbookViewId="0">
      <selection activeCell="A59" sqref="A59:A6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242</v>
      </c>
    </row>
    <row r="2" s="4" customFormat="1" spans="1:9">
      <c r="A2" s="5">
        <v>17902494312</v>
      </c>
      <c r="B2" s="6">
        <v>44692</v>
      </c>
      <c r="C2" s="6">
        <v>44693</v>
      </c>
      <c r="D2" s="4">
        <v>133</v>
      </c>
      <c r="E2" s="4" t="str">
        <f>VLOOKUP(A2,HOP!A:L,12,0)</f>
        <v>133.00</v>
      </c>
      <c r="F2" s="4" t="str">
        <f>VLOOKUP(A2,HOP!A:C,3,0)</f>
        <v>2541661</v>
      </c>
      <c r="G2" s="4">
        <f>D2-E2</f>
        <v>0</v>
      </c>
      <c r="H2" s="4" t="str">
        <f>$H$1&amp;F2</f>
        <v>，2541661</v>
      </c>
      <c r="I2" s="4" t="str">
        <f>VLOOKUP(A2,HOP!A:U,21,0)</f>
        <v>直连</v>
      </c>
    </row>
    <row r="3" s="4" customFormat="1" spans="1:9">
      <c r="A3" s="5">
        <v>17903581888</v>
      </c>
      <c r="B3" s="6">
        <v>44692</v>
      </c>
      <c r="C3" s="6">
        <v>44693</v>
      </c>
      <c r="D3" s="4">
        <v>128</v>
      </c>
      <c r="E3" s="4" t="str">
        <f>VLOOKUP(A3,HOP!A:L,12,0)</f>
        <v>128.00</v>
      </c>
      <c r="F3" s="4" t="str">
        <f>VLOOKUP(A3,HOP!A:C,3,0)</f>
        <v>2542292</v>
      </c>
      <c r="G3" s="4">
        <f t="shared" ref="G3:G34" si="0">D3-E3</f>
        <v>0</v>
      </c>
      <c r="H3" s="4" t="str">
        <f t="shared" ref="H3:H34" si="1">$H$1&amp;F3</f>
        <v>，2542292</v>
      </c>
      <c r="I3" s="4" t="str">
        <f>VLOOKUP(A3,HOP!A:U,21,0)</f>
        <v>直连</v>
      </c>
    </row>
    <row r="4" s="4" customFormat="1" spans="1:9">
      <c r="A4" s="5">
        <v>17903606300</v>
      </c>
      <c r="B4" s="6">
        <v>44690</v>
      </c>
      <c r="C4" s="6">
        <v>44693</v>
      </c>
      <c r="D4" s="4">
        <v>374</v>
      </c>
      <c r="E4" s="4" t="str">
        <f>VLOOKUP(A4,HOP!A:L,12,0)</f>
        <v>374.01</v>
      </c>
      <c r="F4" s="4" t="str">
        <f>VLOOKUP(A4,HOP!A:C,3,0)</f>
        <v>2542314</v>
      </c>
      <c r="G4" s="4">
        <f t="shared" si="0"/>
        <v>-0.00999999999999091</v>
      </c>
      <c r="H4" s="4" t="str">
        <f t="shared" si="1"/>
        <v>，2542314</v>
      </c>
      <c r="I4" s="4" t="str">
        <f>VLOOKUP(A4,HOP!A:U,21,0)</f>
        <v>直连</v>
      </c>
    </row>
    <row r="5" s="4" customFormat="1" hidden="1" spans="1:9">
      <c r="A5" s="5">
        <v>17909118300</v>
      </c>
      <c r="B5" s="6">
        <v>44690</v>
      </c>
      <c r="C5" s="6">
        <v>44693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17909224798</v>
      </c>
      <c r="B6" s="6">
        <v>44690</v>
      </c>
      <c r="C6" s="6">
        <v>44693</v>
      </c>
      <c r="D6" s="4">
        <v>408</v>
      </c>
      <c r="E6" s="4" t="str">
        <f>VLOOKUP(A6,HOP!A:L,12,0)</f>
        <v>408.00</v>
      </c>
      <c r="F6" s="4" t="str">
        <f>VLOOKUP(A6,HOP!A:C,3,0)</f>
        <v>2543783</v>
      </c>
      <c r="G6" s="4">
        <f t="shared" si="0"/>
        <v>0</v>
      </c>
      <c r="H6" s="4" t="str">
        <f t="shared" si="1"/>
        <v>，2543783</v>
      </c>
      <c r="I6" s="4" t="str">
        <f>VLOOKUP(A6,HOP!A:U,21,0)</f>
        <v>直连</v>
      </c>
    </row>
    <row r="7" s="4" customFormat="1" hidden="1" spans="1:9">
      <c r="A7" s="5">
        <v>17909607709</v>
      </c>
      <c r="B7" s="6">
        <v>44692</v>
      </c>
      <c r="C7" s="6">
        <v>44693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17912935219</v>
      </c>
      <c r="B8" s="6">
        <v>44691</v>
      </c>
      <c r="C8" s="6">
        <v>44693</v>
      </c>
      <c r="D8" s="4">
        <v>781</v>
      </c>
      <c r="E8" s="4" t="str">
        <f>VLOOKUP(A8,HOP!A:L,12,0)</f>
        <v>781.00</v>
      </c>
      <c r="F8" s="4" t="str">
        <f>VLOOKUP(A8,HOP!A:C,3,0)</f>
        <v>2544626</v>
      </c>
      <c r="G8" s="4">
        <f t="shared" si="0"/>
        <v>0</v>
      </c>
      <c r="H8" s="4" t="str">
        <f t="shared" si="1"/>
        <v>，2544626</v>
      </c>
      <c r="I8" s="4" t="str">
        <f>VLOOKUP(A8,HOP!A:U,21,0)</f>
        <v>直连</v>
      </c>
    </row>
    <row r="9" s="4" customFormat="1" spans="1:9">
      <c r="A9" s="5">
        <v>17913106669</v>
      </c>
      <c r="B9" s="6">
        <v>44692</v>
      </c>
      <c r="C9" s="6">
        <v>44693</v>
      </c>
      <c r="D9" s="4">
        <v>385</v>
      </c>
      <c r="E9" s="4" t="str">
        <f>VLOOKUP(A9,HOP!A:L,12,0)</f>
        <v>385.00</v>
      </c>
      <c r="F9" s="4" t="str">
        <f>VLOOKUP(A9,HOP!A:C,3,0)</f>
        <v>2544716</v>
      </c>
      <c r="G9" s="4">
        <f t="shared" si="0"/>
        <v>0</v>
      </c>
      <c r="H9" s="4" t="str">
        <f t="shared" si="1"/>
        <v>，2544716</v>
      </c>
      <c r="I9" s="4" t="str">
        <f>VLOOKUP(A9,HOP!A:U,21,0)</f>
        <v>直连</v>
      </c>
    </row>
    <row r="10" s="4" customFormat="1" spans="1:9">
      <c r="A10" s="5">
        <v>17913503737</v>
      </c>
      <c r="B10" s="6">
        <v>44692</v>
      </c>
      <c r="C10" s="6">
        <v>44693</v>
      </c>
      <c r="D10" s="4">
        <v>264</v>
      </c>
      <c r="E10" s="4" t="str">
        <f>VLOOKUP(A10,HOP!A:L,12,0)</f>
        <v>264.00</v>
      </c>
      <c r="F10" s="4" t="str">
        <f>VLOOKUP(A10,HOP!A:C,3,0)</f>
        <v>2545000</v>
      </c>
      <c r="G10" s="4">
        <f t="shared" si="0"/>
        <v>0</v>
      </c>
      <c r="H10" s="4" t="str">
        <f t="shared" si="1"/>
        <v>，2545000</v>
      </c>
      <c r="I10" s="4" t="str">
        <f>VLOOKUP(A10,HOP!A:U,21,0)</f>
        <v>直连</v>
      </c>
    </row>
    <row r="11" s="4" customFormat="1" spans="1:9">
      <c r="A11" s="5">
        <v>17913758366</v>
      </c>
      <c r="B11" s="6">
        <v>44692</v>
      </c>
      <c r="C11" s="6">
        <v>44693</v>
      </c>
      <c r="D11" s="4">
        <v>73</v>
      </c>
      <c r="E11" s="4" t="str">
        <f>VLOOKUP(A11,HOP!A:L,12,0)</f>
        <v>73.00</v>
      </c>
      <c r="F11" s="4" t="str">
        <f>VLOOKUP(A11,HOP!A:C,3,0)</f>
        <v>2545112</v>
      </c>
      <c r="G11" s="4">
        <f t="shared" si="0"/>
        <v>0</v>
      </c>
      <c r="H11" s="4" t="str">
        <f t="shared" si="1"/>
        <v>，2545112</v>
      </c>
      <c r="I11" s="4" t="str">
        <f>VLOOKUP(A11,HOP!A:U,21,0)</f>
        <v>直连</v>
      </c>
    </row>
    <row r="12" s="4" customFormat="1" spans="1:9">
      <c r="A12" s="5">
        <v>17914194542</v>
      </c>
      <c r="B12" s="6">
        <v>44692</v>
      </c>
      <c r="C12" s="6">
        <v>44693</v>
      </c>
      <c r="D12" s="4">
        <v>145</v>
      </c>
      <c r="E12" s="4" t="str">
        <f>VLOOKUP(A12,HOP!A:L,12,0)</f>
        <v>145.00</v>
      </c>
      <c r="F12" s="4" t="str">
        <f>VLOOKUP(A12,HOP!A:C,3,0)</f>
        <v>2545298</v>
      </c>
      <c r="G12" s="4">
        <f t="shared" si="0"/>
        <v>0</v>
      </c>
      <c r="H12" s="4" t="str">
        <f t="shared" si="1"/>
        <v>，2545298</v>
      </c>
      <c r="I12" s="4" t="str">
        <f>VLOOKUP(A12,HOP!A:U,21,0)</f>
        <v>直连</v>
      </c>
    </row>
    <row r="13" s="4" customFormat="1" spans="1:9">
      <c r="A13" s="5">
        <v>17915043616</v>
      </c>
      <c r="B13" s="6">
        <v>44692</v>
      </c>
      <c r="C13" s="6">
        <v>44693</v>
      </c>
      <c r="D13" s="4">
        <v>53</v>
      </c>
      <c r="E13" s="4" t="str">
        <f>VLOOKUP(A13,HOP!A:L,12,0)</f>
        <v>53.00</v>
      </c>
      <c r="F13" s="4" t="str">
        <f>VLOOKUP(A13,HOP!A:C,3,0)</f>
        <v>2545774</v>
      </c>
      <c r="G13" s="4">
        <f t="shared" si="0"/>
        <v>0</v>
      </c>
      <c r="H13" s="4" t="str">
        <f t="shared" si="1"/>
        <v>，2545774</v>
      </c>
      <c r="I13" s="4" t="str">
        <f>VLOOKUP(A13,HOP!A:U,21,0)</f>
        <v>直连</v>
      </c>
    </row>
    <row r="14" s="4" customFormat="1" hidden="1" spans="1:9">
      <c r="A14" s="5">
        <v>17915597284</v>
      </c>
      <c r="B14" s="6">
        <v>44692</v>
      </c>
      <c r="C14" s="6">
        <v>44693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17917924171</v>
      </c>
      <c r="B15" s="6">
        <v>44692</v>
      </c>
      <c r="C15" s="6">
        <v>44693</v>
      </c>
      <c r="D15" s="4">
        <v>95</v>
      </c>
      <c r="E15" s="4" t="str">
        <f>VLOOKUP(A15,HOP!A:L,12,0)</f>
        <v>95.00</v>
      </c>
      <c r="F15" s="4" t="str">
        <f>VLOOKUP(A15,HOP!A:C,3,0)</f>
        <v>2546349</v>
      </c>
      <c r="G15" s="4">
        <f t="shared" si="0"/>
        <v>0</v>
      </c>
      <c r="H15" s="4" t="str">
        <f t="shared" si="1"/>
        <v>，2546349</v>
      </c>
      <c r="I15" s="4" t="str">
        <f>VLOOKUP(A15,HOP!A:U,21,0)</f>
        <v>直连</v>
      </c>
    </row>
    <row r="16" s="4" customFormat="1" spans="1:9">
      <c r="A16" s="5">
        <v>17918277923</v>
      </c>
      <c r="B16" s="6">
        <v>44692</v>
      </c>
      <c r="C16" s="6">
        <v>44693</v>
      </c>
      <c r="D16" s="4">
        <v>111</v>
      </c>
      <c r="E16" s="4" t="str">
        <f>VLOOKUP(A16,HOP!A:L,12,0)</f>
        <v>111.00</v>
      </c>
      <c r="F16" s="4" t="str">
        <f>VLOOKUP(A16,HOP!A:C,3,0)</f>
        <v>2546411</v>
      </c>
      <c r="G16" s="4">
        <f t="shared" si="0"/>
        <v>0</v>
      </c>
      <c r="H16" s="4" t="str">
        <f t="shared" si="1"/>
        <v>，2546411</v>
      </c>
      <c r="I16" s="4" t="str">
        <f>VLOOKUP(A16,HOP!A:U,21,0)</f>
        <v>直连</v>
      </c>
    </row>
    <row r="17" s="4" customFormat="1" spans="1:9">
      <c r="A17" s="5">
        <v>17918289605</v>
      </c>
      <c r="B17" s="6">
        <v>44692</v>
      </c>
      <c r="C17" s="6">
        <v>44693</v>
      </c>
      <c r="D17" s="4">
        <v>97</v>
      </c>
      <c r="E17" s="4" t="str">
        <f>VLOOKUP(A17,HOP!A:L,12,0)</f>
        <v>97.00</v>
      </c>
      <c r="F17" s="4" t="str">
        <f>VLOOKUP(A17,HOP!A:C,3,0)</f>
        <v>2546413</v>
      </c>
      <c r="G17" s="4">
        <f t="shared" si="0"/>
        <v>0</v>
      </c>
      <c r="H17" s="4" t="str">
        <f t="shared" si="1"/>
        <v>，2546413</v>
      </c>
      <c r="I17" s="4" t="str">
        <f>VLOOKUP(A17,HOP!A:U,21,0)</f>
        <v>直连</v>
      </c>
    </row>
    <row r="18" s="4" customFormat="1" spans="1:9">
      <c r="A18" s="5">
        <v>17918299234</v>
      </c>
      <c r="B18" s="6">
        <v>44692</v>
      </c>
      <c r="C18" s="6">
        <v>44693</v>
      </c>
      <c r="D18" s="4">
        <v>128</v>
      </c>
      <c r="E18" s="4" t="str">
        <f>VLOOKUP(A18,HOP!A:L,12,0)</f>
        <v>128.00</v>
      </c>
      <c r="F18" s="4" t="str">
        <f>VLOOKUP(A18,HOP!A:C,3,0)</f>
        <v>2546415</v>
      </c>
      <c r="G18" s="4">
        <f t="shared" si="0"/>
        <v>0</v>
      </c>
      <c r="H18" s="4" t="str">
        <f t="shared" si="1"/>
        <v>，2546415</v>
      </c>
      <c r="I18" s="4" t="str">
        <f>VLOOKUP(A18,HOP!A:U,21,0)</f>
        <v>直连</v>
      </c>
    </row>
    <row r="19" s="4" customFormat="1" spans="1:9">
      <c r="A19" s="5">
        <v>17918321105</v>
      </c>
      <c r="B19" s="6">
        <v>44692</v>
      </c>
      <c r="C19" s="6">
        <v>44693</v>
      </c>
      <c r="D19" s="4">
        <v>163</v>
      </c>
      <c r="E19" s="4" t="str">
        <f>VLOOKUP(A19,HOP!A:L,12,0)</f>
        <v>163.00</v>
      </c>
      <c r="F19" s="4" t="str">
        <f>VLOOKUP(A19,HOP!A:C,3,0)</f>
        <v>2546422</v>
      </c>
      <c r="G19" s="4">
        <f t="shared" si="0"/>
        <v>0</v>
      </c>
      <c r="H19" s="4" t="str">
        <f t="shared" si="1"/>
        <v>，2546422</v>
      </c>
      <c r="I19" s="4" t="str">
        <f>VLOOKUP(A19,HOP!A:U,21,0)</f>
        <v>直连</v>
      </c>
    </row>
    <row r="20" s="4" customFormat="1" spans="1:9">
      <c r="A20" s="5">
        <v>17918376197</v>
      </c>
      <c r="B20" s="6">
        <v>44692</v>
      </c>
      <c r="C20" s="6">
        <v>44693</v>
      </c>
      <c r="D20" s="4">
        <v>142</v>
      </c>
      <c r="E20" s="4" t="str">
        <f>VLOOKUP(A20,HOP!A:L,12,0)</f>
        <v>142.00</v>
      </c>
      <c r="F20" s="4" t="str">
        <f>VLOOKUP(A20,HOP!A:C,3,0)</f>
        <v>2546433</v>
      </c>
      <c r="G20" s="4">
        <f t="shared" si="0"/>
        <v>0</v>
      </c>
      <c r="H20" s="4" t="str">
        <f t="shared" si="1"/>
        <v>，2546433</v>
      </c>
      <c r="I20" s="4" t="str">
        <f>VLOOKUP(A20,HOP!A:U,21,0)</f>
        <v>直连</v>
      </c>
    </row>
    <row r="21" s="4" customFormat="1" hidden="1" spans="1:9">
      <c r="A21" s="5">
        <v>17918454564</v>
      </c>
      <c r="B21" s="6">
        <v>44692</v>
      </c>
      <c r="C21" s="6">
        <v>44693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17918602126</v>
      </c>
      <c r="B22" s="6">
        <v>44692</v>
      </c>
      <c r="C22" s="6">
        <v>44693</v>
      </c>
      <c r="D22" s="4">
        <v>104</v>
      </c>
      <c r="E22" s="4" t="str">
        <f>VLOOKUP(A22,HOP!A:L,12,0)</f>
        <v>104.00</v>
      </c>
      <c r="F22" s="4" t="str">
        <f>VLOOKUP(A22,HOP!A:C,3,0)</f>
        <v>2546488</v>
      </c>
      <c r="G22" s="4">
        <f t="shared" si="0"/>
        <v>0</v>
      </c>
      <c r="H22" s="4" t="str">
        <f t="shared" si="1"/>
        <v>，2546488</v>
      </c>
      <c r="I22" s="4" t="str">
        <f>VLOOKUP(A22,HOP!A:U,21,0)</f>
        <v>直连</v>
      </c>
    </row>
    <row r="23" s="4" customFormat="1" spans="1:9">
      <c r="A23" s="5">
        <v>17918651338</v>
      </c>
      <c r="B23" s="6">
        <v>44692</v>
      </c>
      <c r="C23" s="6">
        <v>44693</v>
      </c>
      <c r="D23" s="4">
        <v>452</v>
      </c>
      <c r="E23" s="4" t="str">
        <f>VLOOKUP(A23,HOP!A:L,12,0)</f>
        <v>452.00</v>
      </c>
      <c r="F23" s="4" t="str">
        <f>VLOOKUP(A23,HOP!A:C,3,0)</f>
        <v>2546515</v>
      </c>
      <c r="G23" s="4">
        <f t="shared" si="0"/>
        <v>0</v>
      </c>
      <c r="H23" s="4" t="str">
        <f t="shared" si="1"/>
        <v>，2546515</v>
      </c>
      <c r="I23" s="4" t="str">
        <f>VLOOKUP(A23,HOP!A:U,21,0)</f>
        <v>直连</v>
      </c>
    </row>
    <row r="24" s="4" customFormat="1" spans="1:9">
      <c r="A24" s="5">
        <v>17918738245</v>
      </c>
      <c r="B24" s="6">
        <v>44692</v>
      </c>
      <c r="C24" s="6">
        <v>44693</v>
      </c>
      <c r="D24" s="4">
        <v>139</v>
      </c>
      <c r="E24" s="4" t="str">
        <f>VLOOKUP(A24,HOP!A:L,12,0)</f>
        <v>139.00</v>
      </c>
      <c r="F24" s="4" t="str">
        <f>VLOOKUP(A24,HOP!A:C,3,0)</f>
        <v>2546549</v>
      </c>
      <c r="G24" s="4">
        <f t="shared" si="0"/>
        <v>0</v>
      </c>
      <c r="H24" s="4" t="str">
        <f t="shared" si="1"/>
        <v>，2546549</v>
      </c>
      <c r="I24" s="4" t="str">
        <f>VLOOKUP(A24,HOP!A:U,21,0)</f>
        <v>直连</v>
      </c>
    </row>
    <row r="25" s="4" customFormat="1" spans="1:9">
      <c r="A25" s="5">
        <v>17918769404</v>
      </c>
      <c r="B25" s="6">
        <v>44692</v>
      </c>
      <c r="C25" s="6">
        <v>44693</v>
      </c>
      <c r="D25" s="4">
        <v>67</v>
      </c>
      <c r="E25" s="4" t="str">
        <f>VLOOKUP(A25,HOP!A:L,12,0)</f>
        <v>67.00</v>
      </c>
      <c r="F25" s="4" t="str">
        <f>VLOOKUP(A25,HOP!A:C,3,0)</f>
        <v>2546559</v>
      </c>
      <c r="G25" s="4">
        <f t="shared" si="0"/>
        <v>0</v>
      </c>
      <c r="H25" s="4" t="str">
        <f t="shared" si="1"/>
        <v>，2546559</v>
      </c>
      <c r="I25" s="4" t="str">
        <f>VLOOKUP(A25,HOP!A:U,21,0)</f>
        <v>直连</v>
      </c>
    </row>
    <row r="26" s="4" customFormat="1" spans="1:9">
      <c r="A26" s="5">
        <v>17918860673</v>
      </c>
      <c r="B26" s="6">
        <v>44692</v>
      </c>
      <c r="C26" s="6">
        <v>44693</v>
      </c>
      <c r="D26" s="4">
        <v>170</v>
      </c>
      <c r="E26" s="4" t="str">
        <f>VLOOKUP(A26,HOP!A:L,12,0)</f>
        <v>170.00</v>
      </c>
      <c r="F26" s="4" t="str">
        <f>VLOOKUP(A26,HOP!A:C,3,0)</f>
        <v>2546599</v>
      </c>
      <c r="G26" s="4">
        <f t="shared" si="0"/>
        <v>0</v>
      </c>
      <c r="H26" s="4" t="str">
        <f t="shared" si="1"/>
        <v>，2546599</v>
      </c>
      <c r="I26" s="4" t="str">
        <f>VLOOKUP(A26,HOP!A:U,21,0)</f>
        <v>直连</v>
      </c>
    </row>
    <row r="27" s="4" customFormat="1" spans="1:9">
      <c r="A27" s="5">
        <v>17918953266</v>
      </c>
      <c r="B27" s="6">
        <v>44692</v>
      </c>
      <c r="C27" s="6">
        <v>44693</v>
      </c>
      <c r="D27" s="4">
        <v>240</v>
      </c>
      <c r="E27" s="4" t="str">
        <f>VLOOKUP(A27,HOP!A:L,12,0)</f>
        <v>240.00</v>
      </c>
      <c r="F27" s="4" t="str">
        <f>VLOOKUP(A27,HOP!A:C,3,0)</f>
        <v>2546625</v>
      </c>
      <c r="G27" s="4">
        <f t="shared" si="0"/>
        <v>0</v>
      </c>
      <c r="H27" s="4" t="str">
        <f t="shared" si="1"/>
        <v>，2546625</v>
      </c>
      <c r="I27" s="4" t="str">
        <f>VLOOKUP(A27,HOP!A:U,21,0)</f>
        <v>直连</v>
      </c>
    </row>
    <row r="28" s="4" customFormat="1" spans="1:9">
      <c r="A28" s="5">
        <v>17918975864</v>
      </c>
      <c r="B28" s="6">
        <v>44692</v>
      </c>
      <c r="C28" s="6">
        <v>44693</v>
      </c>
      <c r="D28" s="4">
        <v>109</v>
      </c>
      <c r="E28" s="4" t="str">
        <f>VLOOKUP(A28,HOP!A:L,12,0)</f>
        <v>109.00</v>
      </c>
      <c r="F28" s="4" t="str">
        <f>VLOOKUP(A28,HOP!A:C,3,0)</f>
        <v>2546636</v>
      </c>
      <c r="G28" s="4">
        <f t="shared" si="0"/>
        <v>0</v>
      </c>
      <c r="H28" s="4" t="str">
        <f t="shared" si="1"/>
        <v>，2546636</v>
      </c>
      <c r="I28" s="4" t="str">
        <f>VLOOKUP(A28,HOP!A:U,21,0)</f>
        <v>直连</v>
      </c>
    </row>
    <row r="29" s="4" customFormat="1" spans="1:9">
      <c r="A29" s="5">
        <v>17919105495</v>
      </c>
      <c r="B29" s="6">
        <v>44692</v>
      </c>
      <c r="C29" s="6">
        <v>44693</v>
      </c>
      <c r="D29" s="4">
        <v>187</v>
      </c>
      <c r="E29" s="4" t="str">
        <f>VLOOKUP(A29,HOP!A:L,12,0)</f>
        <v>187.00</v>
      </c>
      <c r="F29" s="4" t="str">
        <f>VLOOKUP(A29,HOP!A:C,3,0)</f>
        <v>2546697</v>
      </c>
      <c r="G29" s="4">
        <f t="shared" si="0"/>
        <v>0</v>
      </c>
      <c r="H29" s="4" t="str">
        <f t="shared" si="1"/>
        <v>，2546697</v>
      </c>
      <c r="I29" s="4" t="str">
        <f>VLOOKUP(A29,HOP!A:U,21,0)</f>
        <v>直连</v>
      </c>
    </row>
    <row r="30" s="4" customFormat="1" spans="1:9">
      <c r="A30" s="5">
        <v>17919297073</v>
      </c>
      <c r="B30" s="6">
        <v>44692</v>
      </c>
      <c r="C30" s="6">
        <v>44693</v>
      </c>
      <c r="D30" s="4">
        <v>166</v>
      </c>
      <c r="E30" s="4" t="str">
        <f>VLOOKUP(A30,HOP!A:L,12,0)</f>
        <v>166.00</v>
      </c>
      <c r="F30" s="4" t="str">
        <f>VLOOKUP(A30,HOP!A:C,3,0)</f>
        <v>2546769</v>
      </c>
      <c r="G30" s="4">
        <f t="shared" si="0"/>
        <v>0</v>
      </c>
      <c r="H30" s="4" t="str">
        <f t="shared" si="1"/>
        <v>，2546769</v>
      </c>
      <c r="I30" s="4" t="str">
        <f>VLOOKUP(A30,HOP!A:U,21,0)</f>
        <v>直连</v>
      </c>
    </row>
    <row r="31" s="4" customFormat="1" spans="1:9">
      <c r="A31" s="5">
        <v>17919350231</v>
      </c>
      <c r="B31" s="6">
        <v>44692</v>
      </c>
      <c r="C31" s="6">
        <v>44693</v>
      </c>
      <c r="D31" s="4">
        <v>104</v>
      </c>
      <c r="E31" s="4" t="str">
        <f>VLOOKUP(A31,HOP!A:L,12,0)</f>
        <v>104.00</v>
      </c>
      <c r="F31" s="4" t="str">
        <f>VLOOKUP(A31,HOP!A:C,3,0)</f>
        <v>2546791</v>
      </c>
      <c r="G31" s="4">
        <f t="shared" si="0"/>
        <v>0</v>
      </c>
      <c r="H31" s="4" t="str">
        <f t="shared" si="1"/>
        <v>，2546791</v>
      </c>
      <c r="I31" s="4" t="str">
        <f>VLOOKUP(A31,HOP!A:U,21,0)</f>
        <v>直连</v>
      </c>
    </row>
    <row r="32" s="4" customFormat="1" spans="1:9">
      <c r="A32" s="5">
        <v>17919541631</v>
      </c>
      <c r="B32" s="6">
        <v>44692</v>
      </c>
      <c r="C32" s="6">
        <v>44693</v>
      </c>
      <c r="D32" s="4">
        <v>215</v>
      </c>
      <c r="E32" s="4" t="str">
        <f>VLOOKUP(A32,HOP!A:L,12,0)</f>
        <v>215.00</v>
      </c>
      <c r="F32" s="4" t="str">
        <f>VLOOKUP(A32,HOP!A:C,3,0)</f>
        <v>2546893</v>
      </c>
      <c r="G32" s="4">
        <f t="shared" si="0"/>
        <v>0</v>
      </c>
      <c r="H32" s="4" t="str">
        <f t="shared" si="1"/>
        <v>，2546893</v>
      </c>
      <c r="I32" s="4" t="str">
        <f>VLOOKUP(A32,HOP!A:U,21,0)</f>
        <v>直连</v>
      </c>
    </row>
    <row r="33" s="4" customFormat="1" spans="1:9">
      <c r="A33" s="5">
        <v>17919596690</v>
      </c>
      <c r="B33" s="6">
        <v>44692</v>
      </c>
      <c r="C33" s="6">
        <v>44693</v>
      </c>
      <c r="D33" s="4">
        <v>135</v>
      </c>
      <c r="E33" s="4" t="str">
        <f>VLOOKUP(A33,HOP!A:L,12,0)</f>
        <v>135.00</v>
      </c>
      <c r="F33" s="4" t="str">
        <f>VLOOKUP(A33,HOP!A:C,3,0)</f>
        <v>2546923</v>
      </c>
      <c r="G33" s="4">
        <f t="shared" si="0"/>
        <v>0</v>
      </c>
      <c r="H33" s="4" t="str">
        <f t="shared" si="1"/>
        <v>，2546923</v>
      </c>
      <c r="I33" s="4" t="str">
        <f>VLOOKUP(A33,HOP!A:U,21,0)</f>
        <v>直连</v>
      </c>
    </row>
    <row r="34" s="4" customFormat="1" spans="1:9">
      <c r="A34" s="5">
        <v>17919746875</v>
      </c>
      <c r="B34" s="6">
        <v>44692</v>
      </c>
      <c r="C34" s="6">
        <v>44693</v>
      </c>
      <c r="D34" s="4">
        <v>130</v>
      </c>
      <c r="E34" s="4" t="str">
        <f>VLOOKUP(A34,HOP!A:L,12,0)</f>
        <v>130.00</v>
      </c>
      <c r="F34" s="4" t="str">
        <f>VLOOKUP(A34,HOP!A:C,3,0)</f>
        <v>2547011</v>
      </c>
      <c r="G34" s="4">
        <f t="shared" si="0"/>
        <v>0</v>
      </c>
      <c r="H34" s="4" t="str">
        <f t="shared" si="1"/>
        <v>，2547011</v>
      </c>
      <c r="I34" s="4" t="str">
        <f>VLOOKUP(A34,HOP!A:U,21,0)</f>
        <v>直连</v>
      </c>
    </row>
    <row r="35" s="4" customFormat="1" spans="1:9">
      <c r="A35" s="5">
        <v>17919791955</v>
      </c>
      <c r="B35" s="6">
        <v>44692</v>
      </c>
      <c r="C35" s="6">
        <v>44693</v>
      </c>
      <c r="D35" s="4">
        <v>183</v>
      </c>
      <c r="E35" s="4" t="str">
        <f>VLOOKUP(A35,HOP!A:L,12,0)</f>
        <v>183.00</v>
      </c>
      <c r="F35" s="4" t="str">
        <f>VLOOKUP(A35,HOP!A:C,3,0)</f>
        <v>2547034</v>
      </c>
      <c r="G35" s="4">
        <f t="shared" ref="G35:G53" si="2">D35-E35</f>
        <v>0</v>
      </c>
      <c r="H35" s="4" t="str">
        <f t="shared" ref="H35:H53" si="3">$H$1&amp;F35</f>
        <v>，2547034</v>
      </c>
      <c r="I35" s="4" t="str">
        <f>VLOOKUP(A35,HOP!A:U,21,0)</f>
        <v>直连</v>
      </c>
    </row>
    <row r="36" s="4" customFormat="1" spans="1:9">
      <c r="A36" s="5">
        <v>17919933052</v>
      </c>
      <c r="B36" s="6">
        <v>44692</v>
      </c>
      <c r="C36" s="6">
        <v>44693</v>
      </c>
      <c r="D36" s="4">
        <v>67</v>
      </c>
      <c r="E36" s="4" t="str">
        <f>VLOOKUP(A36,HOP!A:L,12,0)</f>
        <v>67.00</v>
      </c>
      <c r="F36" s="4" t="str">
        <f>VLOOKUP(A36,HOP!A:C,3,0)</f>
        <v>2547088</v>
      </c>
      <c r="G36" s="4">
        <f t="shared" si="2"/>
        <v>0</v>
      </c>
      <c r="H36" s="4" t="str">
        <f t="shared" si="3"/>
        <v>，2547088</v>
      </c>
      <c r="I36" s="4" t="str">
        <f>VLOOKUP(A36,HOP!A:U,21,0)</f>
        <v>直连</v>
      </c>
    </row>
    <row r="37" s="4" customFormat="1" spans="1:9">
      <c r="A37" s="5">
        <v>17920021130</v>
      </c>
      <c r="B37" s="6">
        <v>44692</v>
      </c>
      <c r="C37" s="6">
        <v>44693</v>
      </c>
      <c r="D37" s="4">
        <v>80</v>
      </c>
      <c r="E37" s="4" t="str">
        <f>VLOOKUP(A37,HOP!A:L,12,0)</f>
        <v>80.00</v>
      </c>
      <c r="F37" s="4" t="str">
        <f>VLOOKUP(A37,HOP!A:C,3,0)</f>
        <v>2547110</v>
      </c>
      <c r="G37" s="4">
        <f t="shared" si="2"/>
        <v>0</v>
      </c>
      <c r="H37" s="4" t="str">
        <f t="shared" si="3"/>
        <v>，2547110</v>
      </c>
      <c r="I37" s="4" t="str">
        <f>VLOOKUP(A37,HOP!A:U,21,0)</f>
        <v>直连</v>
      </c>
    </row>
    <row r="38" s="4" customFormat="1" spans="1:9">
      <c r="A38" s="5">
        <v>17920039311</v>
      </c>
      <c r="B38" s="6">
        <v>44692</v>
      </c>
      <c r="C38" s="6">
        <v>44693</v>
      </c>
      <c r="D38" s="4">
        <v>143</v>
      </c>
      <c r="E38" s="4" t="str">
        <f>VLOOKUP(A38,HOP!A:L,12,0)</f>
        <v>143.00</v>
      </c>
      <c r="F38" s="4" t="str">
        <f>VLOOKUP(A38,HOP!A:C,3,0)</f>
        <v>2547117</v>
      </c>
      <c r="G38" s="4">
        <f t="shared" si="2"/>
        <v>0</v>
      </c>
      <c r="H38" s="4" t="str">
        <f t="shared" si="3"/>
        <v>，2547117</v>
      </c>
      <c r="I38" s="4" t="str">
        <f>VLOOKUP(A38,HOP!A:U,21,0)</f>
        <v>直连</v>
      </c>
    </row>
    <row r="39" s="4" customFormat="1" spans="1:9">
      <c r="A39" s="5">
        <v>17920206907</v>
      </c>
      <c r="B39" s="6">
        <v>44692</v>
      </c>
      <c r="C39" s="6">
        <v>44693</v>
      </c>
      <c r="D39" s="4">
        <v>93</v>
      </c>
      <c r="E39" s="4" t="str">
        <f>VLOOKUP(A39,HOP!A:L,12,0)</f>
        <v>93.00</v>
      </c>
      <c r="F39" s="4" t="str">
        <f>VLOOKUP(A39,HOP!A:C,3,0)</f>
        <v>2547172</v>
      </c>
      <c r="G39" s="4">
        <f t="shared" si="2"/>
        <v>0</v>
      </c>
      <c r="H39" s="4" t="str">
        <f t="shared" si="3"/>
        <v>，2547172</v>
      </c>
      <c r="I39" s="4" t="str">
        <f>VLOOKUP(A39,HOP!A:U,21,0)</f>
        <v>直连</v>
      </c>
    </row>
    <row r="40" s="4" customFormat="1" spans="1:9">
      <c r="A40" s="5">
        <v>17920237401</v>
      </c>
      <c r="B40" s="6">
        <v>44692</v>
      </c>
      <c r="C40" s="6">
        <v>44693</v>
      </c>
      <c r="D40" s="4">
        <v>134</v>
      </c>
      <c r="E40" s="4" t="str">
        <f>VLOOKUP(A40,HOP!A:L,12,0)</f>
        <v>134.00</v>
      </c>
      <c r="F40" s="4" t="str">
        <f>VLOOKUP(A40,HOP!A:C,3,0)</f>
        <v>2547180</v>
      </c>
      <c r="G40" s="4">
        <f t="shared" si="2"/>
        <v>0</v>
      </c>
      <c r="H40" s="4" t="str">
        <f t="shared" si="3"/>
        <v>，2547180</v>
      </c>
      <c r="I40" s="4" t="str">
        <f>VLOOKUP(A40,HOP!A:U,21,0)</f>
        <v>直连</v>
      </c>
    </row>
    <row r="41" s="4" customFormat="1" spans="1:9">
      <c r="A41" s="5">
        <v>17920345689</v>
      </c>
      <c r="B41" s="6">
        <v>44692</v>
      </c>
      <c r="C41" s="6">
        <v>44693</v>
      </c>
      <c r="D41" s="4">
        <v>151</v>
      </c>
      <c r="E41" s="4" t="str">
        <f>VLOOKUP(A41,HOP!A:L,12,0)</f>
        <v>151.00</v>
      </c>
      <c r="F41" s="4" t="str">
        <f>VLOOKUP(A41,HOP!A:C,3,0)</f>
        <v>2547203</v>
      </c>
      <c r="G41" s="4">
        <f t="shared" si="2"/>
        <v>0</v>
      </c>
      <c r="H41" s="4" t="str">
        <f t="shared" si="3"/>
        <v>，2547203</v>
      </c>
      <c r="I41" s="4" t="str">
        <f>VLOOKUP(A41,HOP!A:U,21,0)</f>
        <v>直连</v>
      </c>
    </row>
    <row r="42" s="4" customFormat="1" spans="1:9">
      <c r="A42" s="5">
        <v>17920381668</v>
      </c>
      <c r="B42" s="6">
        <v>44692</v>
      </c>
      <c r="C42" s="6">
        <v>44693</v>
      </c>
      <c r="D42" s="4">
        <v>166</v>
      </c>
      <c r="E42" s="4" t="str">
        <f>VLOOKUP(A42,HOP!A:L,12,0)</f>
        <v>166.00</v>
      </c>
      <c r="F42" s="4" t="str">
        <f>VLOOKUP(A42,HOP!A:C,3,0)</f>
        <v>2547215</v>
      </c>
      <c r="G42" s="4">
        <f t="shared" si="2"/>
        <v>0</v>
      </c>
      <c r="H42" s="4" t="str">
        <f t="shared" si="3"/>
        <v>，2547215</v>
      </c>
      <c r="I42" s="4" t="str">
        <f>VLOOKUP(A42,HOP!A:U,21,0)</f>
        <v>直连</v>
      </c>
    </row>
    <row r="43" s="4" customFormat="1" spans="1:9">
      <c r="A43" s="5">
        <v>17920382539</v>
      </c>
      <c r="B43" s="6">
        <v>44692</v>
      </c>
      <c r="C43" s="6">
        <v>44693</v>
      </c>
      <c r="D43" s="4">
        <v>390</v>
      </c>
      <c r="E43" s="4" t="str">
        <f>VLOOKUP(A43,HOP!A:L,12,0)</f>
        <v>390.00</v>
      </c>
      <c r="F43" s="4" t="str">
        <f>VLOOKUP(A43,HOP!A:C,3,0)</f>
        <v>2547216</v>
      </c>
      <c r="G43" s="4">
        <f t="shared" si="2"/>
        <v>0</v>
      </c>
      <c r="H43" s="4" t="str">
        <f t="shared" si="3"/>
        <v>，2547216</v>
      </c>
      <c r="I43" s="4" t="str">
        <f>VLOOKUP(A43,HOP!A:U,21,0)</f>
        <v>直连</v>
      </c>
    </row>
    <row r="44" s="4" customFormat="1" spans="1:9">
      <c r="A44" s="5">
        <v>17920482495</v>
      </c>
      <c r="B44" s="6">
        <v>44692</v>
      </c>
      <c r="C44" s="6">
        <v>44693</v>
      </c>
      <c r="D44" s="4">
        <v>104</v>
      </c>
      <c r="E44" s="4" t="str">
        <f>VLOOKUP(A44,HOP!A:L,12,0)</f>
        <v>104.00</v>
      </c>
      <c r="F44" s="4" t="str">
        <f>VLOOKUP(A44,HOP!A:C,3,0)</f>
        <v>2547246</v>
      </c>
      <c r="G44" s="4">
        <f t="shared" si="2"/>
        <v>0</v>
      </c>
      <c r="H44" s="4" t="str">
        <f t="shared" si="3"/>
        <v>，2547246</v>
      </c>
      <c r="I44" s="4" t="str">
        <f>VLOOKUP(A44,HOP!A:U,21,0)</f>
        <v>直连</v>
      </c>
    </row>
    <row r="45" s="4" customFormat="1" spans="1:9">
      <c r="A45" s="5">
        <v>17920504253</v>
      </c>
      <c r="B45" s="6">
        <v>44692</v>
      </c>
      <c r="C45" s="6">
        <v>44693</v>
      </c>
      <c r="D45" s="4">
        <v>87</v>
      </c>
      <c r="E45" s="4" t="str">
        <f>VLOOKUP(A45,HOP!A:L,12,0)</f>
        <v>87.00</v>
      </c>
      <c r="F45" s="4" t="str">
        <f>VLOOKUP(A45,HOP!A:C,3,0)</f>
        <v>2547258</v>
      </c>
      <c r="G45" s="4">
        <f t="shared" si="2"/>
        <v>0</v>
      </c>
      <c r="H45" s="4" t="str">
        <f t="shared" si="3"/>
        <v>，2547258</v>
      </c>
      <c r="I45" s="4" t="str">
        <f>VLOOKUP(A45,HOP!A:U,21,0)</f>
        <v>直连</v>
      </c>
    </row>
    <row r="46" s="4" customFormat="1" spans="1:9">
      <c r="A46" s="5">
        <v>17920526433</v>
      </c>
      <c r="B46" s="6">
        <v>44692</v>
      </c>
      <c r="C46" s="6">
        <v>44693</v>
      </c>
      <c r="D46" s="4">
        <v>75</v>
      </c>
      <c r="E46" s="4" t="str">
        <f>VLOOKUP(A46,HOP!A:L,12,0)</f>
        <v>75.00</v>
      </c>
      <c r="F46" s="4" t="str">
        <f>VLOOKUP(A46,HOP!A:C,3,0)</f>
        <v>2547264</v>
      </c>
      <c r="G46" s="4">
        <f t="shared" si="2"/>
        <v>0</v>
      </c>
      <c r="H46" s="4" t="str">
        <f t="shared" si="3"/>
        <v>，2547264</v>
      </c>
      <c r="I46" s="4" t="str">
        <f>VLOOKUP(A46,HOP!A:U,21,0)</f>
        <v>直连</v>
      </c>
    </row>
    <row r="47" s="4" customFormat="1" spans="1:9">
      <c r="A47" s="5">
        <v>17920610702</v>
      </c>
      <c r="B47" s="6">
        <v>44692</v>
      </c>
      <c r="C47" s="6">
        <v>44693</v>
      </c>
      <c r="D47" s="4">
        <v>75</v>
      </c>
      <c r="E47" s="4" t="str">
        <f>VLOOKUP(A47,HOP!A:L,12,0)</f>
        <v>75.00</v>
      </c>
      <c r="F47" s="4" t="str">
        <f>VLOOKUP(A47,HOP!A:C,3,0)</f>
        <v>2547290</v>
      </c>
      <c r="G47" s="4">
        <f t="shared" si="2"/>
        <v>0</v>
      </c>
      <c r="H47" s="4" t="str">
        <f t="shared" si="3"/>
        <v>，2547290</v>
      </c>
      <c r="I47" s="4" t="str">
        <f>VLOOKUP(A47,HOP!A:U,21,0)</f>
        <v>直连</v>
      </c>
    </row>
    <row r="48" s="4" customFormat="1" spans="1:9">
      <c r="A48" s="5">
        <v>17920631920</v>
      </c>
      <c r="B48" s="6">
        <v>44692</v>
      </c>
      <c r="C48" s="6">
        <v>44693</v>
      </c>
      <c r="D48" s="4">
        <v>69</v>
      </c>
      <c r="E48" s="4" t="str">
        <f>VLOOKUP(A48,HOP!A:L,12,0)</f>
        <v>69.00</v>
      </c>
      <c r="F48" s="4" t="str">
        <f>VLOOKUP(A48,HOP!A:C,3,0)</f>
        <v>2547297</v>
      </c>
      <c r="G48" s="4">
        <f t="shared" si="2"/>
        <v>0</v>
      </c>
      <c r="H48" s="4" t="str">
        <f t="shared" si="3"/>
        <v>，2547297</v>
      </c>
      <c r="I48" s="4" t="str">
        <f>VLOOKUP(A48,HOP!A:U,21,0)</f>
        <v>直连</v>
      </c>
    </row>
    <row r="49" s="4" customFormat="1" spans="1:9">
      <c r="A49" s="5">
        <v>17920678740</v>
      </c>
      <c r="B49" s="6">
        <v>44692</v>
      </c>
      <c r="C49" s="6">
        <v>44693</v>
      </c>
      <c r="D49" s="4">
        <v>277</v>
      </c>
      <c r="E49" s="4" t="str">
        <f>VLOOKUP(A49,HOP!A:L,12,0)</f>
        <v>277.00</v>
      </c>
      <c r="F49" s="4" t="str">
        <f>VLOOKUP(A49,HOP!A:C,3,0)</f>
        <v>2547316</v>
      </c>
      <c r="G49" s="4">
        <f t="shared" si="2"/>
        <v>0</v>
      </c>
      <c r="H49" s="4" t="str">
        <f t="shared" si="3"/>
        <v>，2547316</v>
      </c>
      <c r="I49" s="4" t="str">
        <f>VLOOKUP(A49,HOP!A:U,21,0)</f>
        <v>直连</v>
      </c>
    </row>
    <row r="50" s="4" customFormat="1" hidden="1" spans="1:9">
      <c r="A50" s="5">
        <v>17920737857</v>
      </c>
      <c r="B50" s="6">
        <v>44692</v>
      </c>
      <c r="C50" s="6">
        <v>44693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17920744338</v>
      </c>
      <c r="B51" s="6">
        <v>44692</v>
      </c>
      <c r="C51" s="6">
        <v>44693</v>
      </c>
      <c r="D51" s="4">
        <v>108</v>
      </c>
      <c r="E51" s="4" t="str">
        <f>VLOOKUP(A51,HOP!A:L,12,0)</f>
        <v>108.00</v>
      </c>
      <c r="F51" s="4" t="str">
        <f>VLOOKUP(A51,HOP!A:C,3,0)</f>
        <v>2547333</v>
      </c>
      <c r="G51" s="4">
        <f t="shared" si="2"/>
        <v>0</v>
      </c>
      <c r="H51" s="4" t="str">
        <f t="shared" si="3"/>
        <v>，2547333</v>
      </c>
      <c r="I51" s="4" t="str">
        <f>VLOOKUP(A51,HOP!A:U,21,0)</f>
        <v>直连</v>
      </c>
    </row>
    <row r="52" s="4" customFormat="1" spans="1:9">
      <c r="A52" s="5">
        <v>17920774042</v>
      </c>
      <c r="B52" s="6">
        <v>44692</v>
      </c>
      <c r="C52" s="6">
        <v>44693</v>
      </c>
      <c r="D52" s="4">
        <v>619</v>
      </c>
      <c r="E52" s="4" t="str">
        <f>VLOOKUP(A52,HOP!A:L,12,0)</f>
        <v>619.00</v>
      </c>
      <c r="F52" s="4" t="str">
        <f>VLOOKUP(A52,HOP!A:C,3,0)</f>
        <v>2547346</v>
      </c>
      <c r="G52" s="4">
        <f t="shared" si="2"/>
        <v>0</v>
      </c>
      <c r="H52" s="4" t="str">
        <f t="shared" si="3"/>
        <v>，2547346</v>
      </c>
      <c r="I52" s="4" t="str">
        <f>VLOOKUP(A52,HOP!A:U,21,0)</f>
        <v>直连</v>
      </c>
    </row>
    <row r="53" s="4" customFormat="1" spans="1:9">
      <c r="A53" s="5">
        <v>17920907217</v>
      </c>
      <c r="B53" s="6">
        <v>44692</v>
      </c>
      <c r="C53" s="6">
        <v>44693</v>
      </c>
      <c r="D53" s="4">
        <v>450</v>
      </c>
      <c r="E53" s="4" t="str">
        <f>VLOOKUP(A53,HOP!A:L,12,0)</f>
        <v>450.00</v>
      </c>
      <c r="F53" s="4" t="str">
        <f>VLOOKUP(A53,HOP!A:C,3,0)</f>
        <v>2547375</v>
      </c>
      <c r="G53" s="4">
        <f t="shared" si="2"/>
        <v>0</v>
      </c>
      <c r="H53" s="4" t="str">
        <f t="shared" si="3"/>
        <v>，2547375</v>
      </c>
      <c r="I53" s="4" t="str">
        <f>VLOOKUP(A53,HOP!A:U,21,0)</f>
        <v>直连</v>
      </c>
    </row>
    <row r="55" spans="4:4">
      <c r="D55" s="4">
        <f>SUM(D2:D54)</f>
        <v>8969</v>
      </c>
    </row>
    <row r="56" spans="4:4">
      <c r="D56" s="4" t="s">
        <v>243</v>
      </c>
    </row>
    <row r="59" spans="1:1">
      <c r="A59" s="4" t="s">
        <v>244</v>
      </c>
    </row>
    <row r="60" spans="1:1">
      <c r="A60" s="4" t="s">
        <v>245</v>
      </c>
    </row>
  </sheetData>
  <autoFilter ref="A1:X53">
    <filterColumn colId="3">
      <filters>
        <filter val="390"/>
        <filter val="450"/>
        <filter val="111"/>
        <filter val="151"/>
        <filter val="452"/>
        <filter val="53"/>
        <filter val="93"/>
        <filter val="95"/>
        <filter val="215"/>
        <filter val="97"/>
        <filter val="619"/>
        <filter val="163"/>
        <filter val="264"/>
        <filter val="166"/>
        <filter val="67"/>
        <filter val="128"/>
        <filter val="69"/>
        <filter val="130"/>
        <filter val="170"/>
        <filter val="73"/>
        <filter val="133"/>
        <filter val="134"/>
        <filter val="374"/>
        <filter val="75"/>
        <filter val="135"/>
        <filter val="277"/>
        <filter val="139"/>
        <filter val="80"/>
        <filter val="240"/>
        <filter val="781"/>
        <filter val="142"/>
        <filter val="143"/>
        <filter val="183"/>
        <filter val="104"/>
        <filter val="145"/>
        <filter val="385"/>
        <filter val="87"/>
        <filter val="187"/>
        <filter val="108"/>
        <filter val="40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C10" sqref="C1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246</v>
      </c>
      <c r="B1" s="2" t="s">
        <v>247</v>
      </c>
      <c r="C1" s="2" t="s">
        <v>248</v>
      </c>
      <c r="D1" s="2" t="s">
        <v>249</v>
      </c>
      <c r="E1" s="2" t="s">
        <v>13</v>
      </c>
      <c r="F1" s="2" t="s">
        <v>5</v>
      </c>
      <c r="G1" s="2" t="s">
        <v>6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  <c r="U1" s="2" t="s">
        <v>263</v>
      </c>
    </row>
    <row r="2" s="1" customFormat="1" spans="1:21">
      <c r="A2" s="3">
        <v>17920907217</v>
      </c>
      <c r="B2" s="1" t="s">
        <v>264</v>
      </c>
      <c r="C2" s="1" t="s">
        <v>265</v>
      </c>
      <c r="D2" s="1" t="s">
        <v>266</v>
      </c>
      <c r="E2" s="1" t="s">
        <v>267</v>
      </c>
      <c r="F2" s="1" t="s">
        <v>264</v>
      </c>
      <c r="G2" s="1" t="s">
        <v>268</v>
      </c>
      <c r="H2" s="1" t="s">
        <v>269</v>
      </c>
      <c r="I2" s="1" t="s">
        <v>270</v>
      </c>
      <c r="J2" s="1" t="s">
        <v>271</v>
      </c>
      <c r="K2" s="1" t="s">
        <v>270</v>
      </c>
      <c r="L2" s="1" t="s">
        <v>270</v>
      </c>
      <c r="M2" s="1" t="s">
        <v>272</v>
      </c>
      <c r="N2" s="1" t="s">
        <v>272</v>
      </c>
      <c r="O2" s="1" t="s">
        <v>273</v>
      </c>
      <c r="P2" s="1" t="s">
        <v>274</v>
      </c>
      <c r="Q2" s="1" t="s">
        <v>275</v>
      </c>
      <c r="R2" s="1" t="s">
        <v>276</v>
      </c>
      <c r="S2" s="1" t="s">
        <v>277</v>
      </c>
      <c r="T2" s="1" t="s">
        <v>278</v>
      </c>
      <c r="U2" s="1" t="s">
        <v>279</v>
      </c>
    </row>
    <row r="3" s="1" customFormat="1" spans="1:21">
      <c r="A3" s="3">
        <v>17920774042</v>
      </c>
      <c r="B3" s="1" t="s">
        <v>264</v>
      </c>
      <c r="C3" s="1" t="s">
        <v>280</v>
      </c>
      <c r="D3" s="1" t="s">
        <v>281</v>
      </c>
      <c r="E3" s="1" t="s">
        <v>282</v>
      </c>
      <c r="F3" s="1" t="s">
        <v>264</v>
      </c>
      <c r="G3" s="1" t="s">
        <v>268</v>
      </c>
      <c r="H3" s="1" t="s">
        <v>269</v>
      </c>
      <c r="I3" s="1" t="s">
        <v>283</v>
      </c>
      <c r="J3" s="1" t="s">
        <v>271</v>
      </c>
      <c r="K3" s="1" t="s">
        <v>283</v>
      </c>
      <c r="L3" s="1" t="s">
        <v>283</v>
      </c>
      <c r="M3" s="1" t="s">
        <v>272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284</v>
      </c>
      <c r="S3" s="1" t="s">
        <v>277</v>
      </c>
      <c r="T3" s="1" t="s">
        <v>278</v>
      </c>
      <c r="U3" s="1" t="s">
        <v>279</v>
      </c>
    </row>
    <row r="4" s="1" customFormat="1" spans="1:21">
      <c r="A4" s="3">
        <v>17920744338</v>
      </c>
      <c r="B4" s="1" t="s">
        <v>264</v>
      </c>
      <c r="C4" s="1" t="s">
        <v>285</v>
      </c>
      <c r="D4" s="1" t="s">
        <v>286</v>
      </c>
      <c r="E4" s="1" t="s">
        <v>234</v>
      </c>
      <c r="F4" s="1" t="s">
        <v>264</v>
      </c>
      <c r="G4" s="1" t="s">
        <v>268</v>
      </c>
      <c r="H4" s="1" t="s">
        <v>269</v>
      </c>
      <c r="I4" s="1" t="s">
        <v>287</v>
      </c>
      <c r="J4" s="1" t="s">
        <v>271</v>
      </c>
      <c r="K4" s="1" t="s">
        <v>287</v>
      </c>
      <c r="L4" s="1" t="s">
        <v>287</v>
      </c>
      <c r="M4" s="1" t="s">
        <v>272</v>
      </c>
      <c r="N4" s="1" t="s">
        <v>272</v>
      </c>
      <c r="O4" s="1" t="s">
        <v>273</v>
      </c>
      <c r="P4" s="1" t="s">
        <v>274</v>
      </c>
      <c r="Q4" s="1" t="s">
        <v>275</v>
      </c>
      <c r="R4" s="1" t="s">
        <v>288</v>
      </c>
      <c r="S4" s="1" t="s">
        <v>277</v>
      </c>
      <c r="T4" s="1" t="s">
        <v>278</v>
      </c>
      <c r="U4" s="1" t="s">
        <v>279</v>
      </c>
    </row>
    <row r="5" s="1" customFormat="1" spans="1:21">
      <c r="A5" s="3">
        <v>17920678740</v>
      </c>
      <c r="B5" s="1" t="s">
        <v>264</v>
      </c>
      <c r="C5" s="1" t="s">
        <v>289</v>
      </c>
      <c r="D5" s="1" t="s">
        <v>290</v>
      </c>
      <c r="E5" s="1" t="s">
        <v>228</v>
      </c>
      <c r="F5" s="1" t="s">
        <v>264</v>
      </c>
      <c r="G5" s="1" t="s">
        <v>268</v>
      </c>
      <c r="H5" s="1" t="s">
        <v>269</v>
      </c>
      <c r="I5" s="1" t="s">
        <v>291</v>
      </c>
      <c r="J5" s="1" t="s">
        <v>271</v>
      </c>
      <c r="K5" s="1" t="s">
        <v>291</v>
      </c>
      <c r="L5" s="1" t="s">
        <v>291</v>
      </c>
      <c r="M5" s="1" t="s">
        <v>272</v>
      </c>
      <c r="N5" s="1" t="s">
        <v>272</v>
      </c>
      <c r="O5" s="1" t="s">
        <v>273</v>
      </c>
      <c r="P5" s="1" t="s">
        <v>274</v>
      </c>
      <c r="Q5" s="1" t="s">
        <v>275</v>
      </c>
      <c r="R5" s="1" t="s">
        <v>292</v>
      </c>
      <c r="S5" s="1" t="s">
        <v>277</v>
      </c>
      <c r="T5" s="1" t="s">
        <v>278</v>
      </c>
      <c r="U5" s="1" t="s">
        <v>279</v>
      </c>
    </row>
    <row r="6" s="1" customFormat="1" spans="1:21">
      <c r="A6" s="3">
        <v>17920631920</v>
      </c>
      <c r="B6" s="1" t="s">
        <v>264</v>
      </c>
      <c r="C6" s="1" t="s">
        <v>293</v>
      </c>
      <c r="D6" s="1" t="s">
        <v>294</v>
      </c>
      <c r="E6" s="1" t="s">
        <v>224</v>
      </c>
      <c r="F6" s="1" t="s">
        <v>264</v>
      </c>
      <c r="G6" s="1" t="s">
        <v>268</v>
      </c>
      <c r="H6" s="1" t="s">
        <v>269</v>
      </c>
      <c r="I6" s="1" t="s">
        <v>295</v>
      </c>
      <c r="J6" s="1" t="s">
        <v>271</v>
      </c>
      <c r="K6" s="1" t="s">
        <v>295</v>
      </c>
      <c r="L6" s="1" t="s">
        <v>295</v>
      </c>
      <c r="M6" s="1" t="s">
        <v>272</v>
      </c>
      <c r="N6" s="1" t="s">
        <v>272</v>
      </c>
      <c r="O6" s="1" t="s">
        <v>273</v>
      </c>
      <c r="P6" s="1" t="s">
        <v>274</v>
      </c>
      <c r="Q6" s="1" t="s">
        <v>275</v>
      </c>
      <c r="R6" s="1" t="s">
        <v>296</v>
      </c>
      <c r="S6" s="1" t="s">
        <v>277</v>
      </c>
      <c r="T6" s="1" t="s">
        <v>278</v>
      </c>
      <c r="U6" s="1" t="s">
        <v>279</v>
      </c>
    </row>
    <row r="7" s="1" customFormat="1" spans="1:21">
      <c r="A7" s="3">
        <v>17920610702</v>
      </c>
      <c r="B7" s="1" t="s">
        <v>264</v>
      </c>
      <c r="C7" s="1" t="s">
        <v>297</v>
      </c>
      <c r="D7" s="1" t="s">
        <v>298</v>
      </c>
      <c r="E7" s="1" t="s">
        <v>221</v>
      </c>
      <c r="F7" s="1" t="s">
        <v>264</v>
      </c>
      <c r="G7" s="1" t="s">
        <v>268</v>
      </c>
      <c r="H7" s="1" t="s">
        <v>269</v>
      </c>
      <c r="I7" s="1" t="s">
        <v>299</v>
      </c>
      <c r="J7" s="1" t="s">
        <v>271</v>
      </c>
      <c r="K7" s="1" t="s">
        <v>299</v>
      </c>
      <c r="L7" s="1" t="s">
        <v>299</v>
      </c>
      <c r="M7" s="1" t="s">
        <v>272</v>
      </c>
      <c r="N7" s="1" t="s">
        <v>272</v>
      </c>
      <c r="O7" s="1" t="s">
        <v>273</v>
      </c>
      <c r="P7" s="1" t="s">
        <v>274</v>
      </c>
      <c r="Q7" s="1" t="s">
        <v>275</v>
      </c>
      <c r="R7" s="1" t="s">
        <v>300</v>
      </c>
      <c r="S7" s="1" t="s">
        <v>277</v>
      </c>
      <c r="T7" s="1" t="s">
        <v>278</v>
      </c>
      <c r="U7" s="1" t="s">
        <v>279</v>
      </c>
    </row>
    <row r="8" s="1" customFormat="1" spans="1:21">
      <c r="A8" s="3">
        <v>17920526433</v>
      </c>
      <c r="B8" s="1" t="s">
        <v>264</v>
      </c>
      <c r="C8" s="1" t="s">
        <v>301</v>
      </c>
      <c r="D8" s="1" t="s">
        <v>298</v>
      </c>
      <c r="E8" s="1" t="s">
        <v>218</v>
      </c>
      <c r="F8" s="1" t="s">
        <v>264</v>
      </c>
      <c r="G8" s="1" t="s">
        <v>268</v>
      </c>
      <c r="H8" s="1" t="s">
        <v>269</v>
      </c>
      <c r="I8" s="1" t="s">
        <v>299</v>
      </c>
      <c r="J8" s="1" t="s">
        <v>271</v>
      </c>
      <c r="K8" s="1" t="s">
        <v>299</v>
      </c>
      <c r="L8" s="1" t="s">
        <v>299</v>
      </c>
      <c r="M8" s="1" t="s">
        <v>272</v>
      </c>
      <c r="N8" s="1" t="s">
        <v>272</v>
      </c>
      <c r="O8" s="1" t="s">
        <v>273</v>
      </c>
      <c r="P8" s="1" t="s">
        <v>274</v>
      </c>
      <c r="Q8" s="1" t="s">
        <v>275</v>
      </c>
      <c r="R8" s="1" t="s">
        <v>302</v>
      </c>
      <c r="S8" s="1" t="s">
        <v>277</v>
      </c>
      <c r="T8" s="1" t="s">
        <v>278</v>
      </c>
      <c r="U8" s="1" t="s">
        <v>279</v>
      </c>
    </row>
    <row r="9" s="1" customFormat="1" spans="1:21">
      <c r="A9" s="3">
        <v>17920504253</v>
      </c>
      <c r="B9" s="1" t="s">
        <v>264</v>
      </c>
      <c r="C9" s="1" t="s">
        <v>303</v>
      </c>
      <c r="D9" s="1" t="s">
        <v>304</v>
      </c>
      <c r="E9" s="1" t="s">
        <v>215</v>
      </c>
      <c r="F9" s="1" t="s">
        <v>264</v>
      </c>
      <c r="G9" s="1" t="s">
        <v>268</v>
      </c>
      <c r="H9" s="1" t="s">
        <v>269</v>
      </c>
      <c r="I9" s="1" t="s">
        <v>305</v>
      </c>
      <c r="J9" s="1" t="s">
        <v>271</v>
      </c>
      <c r="K9" s="1" t="s">
        <v>305</v>
      </c>
      <c r="L9" s="1" t="s">
        <v>305</v>
      </c>
      <c r="M9" s="1" t="s">
        <v>272</v>
      </c>
      <c r="N9" s="1" t="s">
        <v>272</v>
      </c>
      <c r="O9" s="1" t="s">
        <v>273</v>
      </c>
      <c r="P9" s="1" t="s">
        <v>274</v>
      </c>
      <c r="Q9" s="1" t="s">
        <v>275</v>
      </c>
      <c r="R9" s="1" t="s">
        <v>306</v>
      </c>
      <c r="S9" s="1" t="s">
        <v>277</v>
      </c>
      <c r="T9" s="1" t="s">
        <v>278</v>
      </c>
      <c r="U9" s="1" t="s">
        <v>279</v>
      </c>
    </row>
    <row r="10" s="1" customFormat="1" spans="1:21">
      <c r="A10" s="3">
        <v>17920482495</v>
      </c>
      <c r="B10" s="1" t="s">
        <v>264</v>
      </c>
      <c r="C10" s="1" t="s">
        <v>307</v>
      </c>
      <c r="D10" s="1" t="s">
        <v>308</v>
      </c>
      <c r="E10" s="1" t="s">
        <v>213</v>
      </c>
      <c r="F10" s="1" t="s">
        <v>264</v>
      </c>
      <c r="G10" s="1" t="s">
        <v>268</v>
      </c>
      <c r="H10" s="1" t="s">
        <v>269</v>
      </c>
      <c r="I10" s="1" t="s">
        <v>309</v>
      </c>
      <c r="J10" s="1" t="s">
        <v>271</v>
      </c>
      <c r="K10" s="1" t="s">
        <v>309</v>
      </c>
      <c r="L10" s="1" t="s">
        <v>309</v>
      </c>
      <c r="M10" s="1" t="s">
        <v>272</v>
      </c>
      <c r="N10" s="1" t="s">
        <v>272</v>
      </c>
      <c r="O10" s="1" t="s">
        <v>273</v>
      </c>
      <c r="P10" s="1" t="s">
        <v>274</v>
      </c>
      <c r="Q10" s="1" t="s">
        <v>275</v>
      </c>
      <c r="R10" s="1" t="s">
        <v>310</v>
      </c>
      <c r="S10" s="1" t="s">
        <v>277</v>
      </c>
      <c r="T10" s="1" t="s">
        <v>278</v>
      </c>
      <c r="U10" s="1" t="s">
        <v>279</v>
      </c>
    </row>
    <row r="11" s="1" customFormat="1" spans="1:21">
      <c r="A11" s="3">
        <v>17920382539</v>
      </c>
      <c r="B11" s="1" t="s">
        <v>264</v>
      </c>
      <c r="C11" s="1" t="s">
        <v>311</v>
      </c>
      <c r="D11" s="1" t="s">
        <v>312</v>
      </c>
      <c r="E11" s="1" t="s">
        <v>313</v>
      </c>
      <c r="F11" s="1" t="s">
        <v>264</v>
      </c>
      <c r="G11" s="1" t="s">
        <v>268</v>
      </c>
      <c r="H11" s="1" t="s">
        <v>269</v>
      </c>
      <c r="I11" s="1" t="s">
        <v>314</v>
      </c>
      <c r="J11" s="1" t="s">
        <v>271</v>
      </c>
      <c r="K11" s="1" t="s">
        <v>314</v>
      </c>
      <c r="L11" s="1" t="s">
        <v>314</v>
      </c>
      <c r="M11" s="1" t="s">
        <v>272</v>
      </c>
      <c r="N11" s="1" t="s">
        <v>272</v>
      </c>
      <c r="O11" s="1" t="s">
        <v>273</v>
      </c>
      <c r="P11" s="1" t="s">
        <v>274</v>
      </c>
      <c r="Q11" s="1" t="s">
        <v>275</v>
      </c>
      <c r="R11" s="1" t="s">
        <v>315</v>
      </c>
      <c r="S11" s="1" t="s">
        <v>277</v>
      </c>
      <c r="T11" s="1" t="s">
        <v>278</v>
      </c>
      <c r="U11" s="1" t="s">
        <v>279</v>
      </c>
    </row>
    <row r="12" s="1" customFormat="1" spans="1:21">
      <c r="A12" s="3">
        <v>17920381668</v>
      </c>
      <c r="B12" s="1" t="s">
        <v>264</v>
      </c>
      <c r="C12" s="1" t="s">
        <v>316</v>
      </c>
      <c r="D12" s="1" t="s">
        <v>317</v>
      </c>
      <c r="E12" s="1" t="s">
        <v>205</v>
      </c>
      <c r="F12" s="1" t="s">
        <v>264</v>
      </c>
      <c r="G12" s="1" t="s">
        <v>268</v>
      </c>
      <c r="H12" s="1" t="s">
        <v>269</v>
      </c>
      <c r="I12" s="1" t="s">
        <v>318</v>
      </c>
      <c r="J12" s="1" t="s">
        <v>271</v>
      </c>
      <c r="K12" s="1" t="s">
        <v>318</v>
      </c>
      <c r="L12" s="1" t="s">
        <v>318</v>
      </c>
      <c r="M12" s="1" t="s">
        <v>272</v>
      </c>
      <c r="N12" s="1" t="s">
        <v>272</v>
      </c>
      <c r="O12" s="1" t="s">
        <v>273</v>
      </c>
      <c r="P12" s="1" t="s">
        <v>274</v>
      </c>
      <c r="Q12" s="1" t="s">
        <v>275</v>
      </c>
      <c r="R12" s="1" t="s">
        <v>319</v>
      </c>
      <c r="S12" s="1" t="s">
        <v>277</v>
      </c>
      <c r="T12" s="1" t="s">
        <v>278</v>
      </c>
      <c r="U12" s="1" t="s">
        <v>279</v>
      </c>
    </row>
    <row r="13" s="1" customFormat="1" spans="1:21">
      <c r="A13" s="3">
        <v>17920345689</v>
      </c>
      <c r="B13" s="1" t="s">
        <v>264</v>
      </c>
      <c r="C13" s="1" t="s">
        <v>320</v>
      </c>
      <c r="D13" s="1" t="s">
        <v>321</v>
      </c>
      <c r="E13" s="1" t="s">
        <v>202</v>
      </c>
      <c r="F13" s="1" t="s">
        <v>264</v>
      </c>
      <c r="G13" s="1" t="s">
        <v>268</v>
      </c>
      <c r="H13" s="1" t="s">
        <v>269</v>
      </c>
      <c r="I13" s="1" t="s">
        <v>322</v>
      </c>
      <c r="J13" s="1" t="s">
        <v>271</v>
      </c>
      <c r="K13" s="1" t="s">
        <v>322</v>
      </c>
      <c r="L13" s="1" t="s">
        <v>322</v>
      </c>
      <c r="M13" s="1" t="s">
        <v>272</v>
      </c>
      <c r="N13" s="1" t="s">
        <v>272</v>
      </c>
      <c r="O13" s="1" t="s">
        <v>273</v>
      </c>
      <c r="P13" s="1" t="s">
        <v>274</v>
      </c>
      <c r="Q13" s="1" t="s">
        <v>275</v>
      </c>
      <c r="R13" s="1" t="s">
        <v>323</v>
      </c>
      <c r="S13" s="1" t="s">
        <v>277</v>
      </c>
      <c r="T13" s="1" t="s">
        <v>278</v>
      </c>
      <c r="U13" s="1" t="s">
        <v>279</v>
      </c>
    </row>
    <row r="14" s="1" customFormat="1" spans="1:21">
      <c r="A14" s="3">
        <v>17920237401</v>
      </c>
      <c r="B14" s="1" t="s">
        <v>264</v>
      </c>
      <c r="C14" s="1" t="s">
        <v>324</v>
      </c>
      <c r="D14" s="1" t="s">
        <v>325</v>
      </c>
      <c r="E14" s="1" t="s">
        <v>197</v>
      </c>
      <c r="F14" s="1" t="s">
        <v>264</v>
      </c>
      <c r="G14" s="1" t="s">
        <v>268</v>
      </c>
      <c r="H14" s="1" t="s">
        <v>269</v>
      </c>
      <c r="I14" s="1" t="s">
        <v>326</v>
      </c>
      <c r="J14" s="1" t="s">
        <v>271</v>
      </c>
      <c r="K14" s="1" t="s">
        <v>326</v>
      </c>
      <c r="L14" s="1" t="s">
        <v>326</v>
      </c>
      <c r="M14" s="1" t="s">
        <v>272</v>
      </c>
      <c r="N14" s="1" t="s">
        <v>272</v>
      </c>
      <c r="O14" s="1" t="s">
        <v>273</v>
      </c>
      <c r="P14" s="1" t="s">
        <v>274</v>
      </c>
      <c r="Q14" s="1" t="s">
        <v>275</v>
      </c>
      <c r="R14" s="1" t="s">
        <v>327</v>
      </c>
      <c r="S14" s="1" t="s">
        <v>277</v>
      </c>
      <c r="T14" s="1" t="s">
        <v>278</v>
      </c>
      <c r="U14" s="1" t="s">
        <v>279</v>
      </c>
    </row>
    <row r="15" s="1" customFormat="1" spans="1:21">
      <c r="A15" s="3">
        <v>17920206907</v>
      </c>
      <c r="B15" s="1" t="s">
        <v>264</v>
      </c>
      <c r="C15" s="1" t="s">
        <v>328</v>
      </c>
      <c r="D15" s="1" t="s">
        <v>329</v>
      </c>
      <c r="E15" s="1" t="s">
        <v>193</v>
      </c>
      <c r="F15" s="1" t="s">
        <v>264</v>
      </c>
      <c r="G15" s="1" t="s">
        <v>268</v>
      </c>
      <c r="H15" s="1" t="s">
        <v>269</v>
      </c>
      <c r="I15" s="1" t="s">
        <v>330</v>
      </c>
      <c r="J15" s="1" t="s">
        <v>271</v>
      </c>
      <c r="K15" s="1" t="s">
        <v>330</v>
      </c>
      <c r="L15" s="1" t="s">
        <v>330</v>
      </c>
      <c r="M15" s="1" t="s">
        <v>272</v>
      </c>
      <c r="N15" s="1" t="s">
        <v>272</v>
      </c>
      <c r="O15" s="1" t="s">
        <v>273</v>
      </c>
      <c r="P15" s="1" t="s">
        <v>274</v>
      </c>
      <c r="Q15" s="1" t="s">
        <v>275</v>
      </c>
      <c r="R15" s="1" t="s">
        <v>331</v>
      </c>
      <c r="S15" s="1" t="s">
        <v>277</v>
      </c>
      <c r="T15" s="1" t="s">
        <v>278</v>
      </c>
      <c r="U15" s="1" t="s">
        <v>279</v>
      </c>
    </row>
    <row r="16" s="1" customFormat="1" spans="1:21">
      <c r="A16" s="3">
        <v>17920039311</v>
      </c>
      <c r="B16" s="1" t="s">
        <v>264</v>
      </c>
      <c r="C16" s="1" t="s">
        <v>332</v>
      </c>
      <c r="D16" s="1" t="s">
        <v>333</v>
      </c>
      <c r="E16" s="1" t="s">
        <v>189</v>
      </c>
      <c r="F16" s="1" t="s">
        <v>264</v>
      </c>
      <c r="G16" s="1" t="s">
        <v>268</v>
      </c>
      <c r="H16" s="1" t="s">
        <v>269</v>
      </c>
      <c r="I16" s="1" t="s">
        <v>334</v>
      </c>
      <c r="J16" s="1" t="s">
        <v>271</v>
      </c>
      <c r="K16" s="1" t="s">
        <v>334</v>
      </c>
      <c r="L16" s="1" t="s">
        <v>334</v>
      </c>
      <c r="M16" s="1" t="s">
        <v>272</v>
      </c>
      <c r="N16" s="1" t="s">
        <v>272</v>
      </c>
      <c r="O16" s="1" t="s">
        <v>273</v>
      </c>
      <c r="P16" s="1" t="s">
        <v>274</v>
      </c>
      <c r="Q16" s="1" t="s">
        <v>275</v>
      </c>
      <c r="R16" s="1" t="s">
        <v>335</v>
      </c>
      <c r="S16" s="1" t="s">
        <v>277</v>
      </c>
      <c r="T16" s="1" t="s">
        <v>278</v>
      </c>
      <c r="U16" s="1" t="s">
        <v>279</v>
      </c>
    </row>
    <row r="17" s="1" customFormat="1" spans="1:21">
      <c r="A17" s="3">
        <v>17920021130</v>
      </c>
      <c r="B17" s="1" t="s">
        <v>264</v>
      </c>
      <c r="C17" s="1" t="s">
        <v>336</v>
      </c>
      <c r="D17" s="1" t="s">
        <v>337</v>
      </c>
      <c r="E17" s="1" t="s">
        <v>185</v>
      </c>
      <c r="F17" s="1" t="s">
        <v>264</v>
      </c>
      <c r="G17" s="1" t="s">
        <v>268</v>
      </c>
      <c r="H17" s="1" t="s">
        <v>269</v>
      </c>
      <c r="I17" s="1" t="s">
        <v>338</v>
      </c>
      <c r="J17" s="1" t="s">
        <v>271</v>
      </c>
      <c r="K17" s="1" t="s">
        <v>338</v>
      </c>
      <c r="L17" s="1" t="s">
        <v>338</v>
      </c>
      <c r="M17" s="1" t="s">
        <v>272</v>
      </c>
      <c r="N17" s="1" t="s">
        <v>272</v>
      </c>
      <c r="O17" s="1" t="s">
        <v>273</v>
      </c>
      <c r="P17" s="1" t="s">
        <v>274</v>
      </c>
      <c r="Q17" s="1" t="s">
        <v>275</v>
      </c>
      <c r="R17" s="1" t="s">
        <v>339</v>
      </c>
      <c r="S17" s="1" t="s">
        <v>277</v>
      </c>
      <c r="T17" s="1" t="s">
        <v>278</v>
      </c>
      <c r="U17" s="1" t="s">
        <v>279</v>
      </c>
    </row>
    <row r="18" s="1" customFormat="1" spans="1:21">
      <c r="A18" s="3">
        <v>17919933052</v>
      </c>
      <c r="B18" s="1" t="s">
        <v>264</v>
      </c>
      <c r="C18" s="1" t="s">
        <v>340</v>
      </c>
      <c r="D18" s="1" t="s">
        <v>341</v>
      </c>
      <c r="E18" s="1" t="s">
        <v>181</v>
      </c>
      <c r="F18" s="1" t="s">
        <v>264</v>
      </c>
      <c r="G18" s="1" t="s">
        <v>268</v>
      </c>
      <c r="H18" s="1" t="s">
        <v>269</v>
      </c>
      <c r="I18" s="1" t="s">
        <v>342</v>
      </c>
      <c r="J18" s="1" t="s">
        <v>271</v>
      </c>
      <c r="K18" s="1" t="s">
        <v>342</v>
      </c>
      <c r="L18" s="1" t="s">
        <v>342</v>
      </c>
      <c r="M18" s="1" t="s">
        <v>272</v>
      </c>
      <c r="N18" s="1" t="s">
        <v>272</v>
      </c>
      <c r="O18" s="1" t="s">
        <v>273</v>
      </c>
      <c r="P18" s="1" t="s">
        <v>274</v>
      </c>
      <c r="Q18" s="1" t="s">
        <v>275</v>
      </c>
      <c r="R18" s="1" t="s">
        <v>343</v>
      </c>
      <c r="S18" s="1" t="s">
        <v>277</v>
      </c>
      <c r="T18" s="1" t="s">
        <v>278</v>
      </c>
      <c r="U18" s="1" t="s">
        <v>279</v>
      </c>
    </row>
    <row r="19" s="1" customFormat="1" spans="1:21">
      <c r="A19" s="3">
        <v>17919791955</v>
      </c>
      <c r="B19" s="1" t="s">
        <v>264</v>
      </c>
      <c r="C19" s="1" t="s">
        <v>344</v>
      </c>
      <c r="D19" s="1" t="s">
        <v>345</v>
      </c>
      <c r="E19" s="1" t="s">
        <v>178</v>
      </c>
      <c r="F19" s="1" t="s">
        <v>264</v>
      </c>
      <c r="G19" s="1" t="s">
        <v>268</v>
      </c>
      <c r="H19" s="1" t="s">
        <v>269</v>
      </c>
      <c r="I19" s="1" t="s">
        <v>346</v>
      </c>
      <c r="J19" s="1" t="s">
        <v>271</v>
      </c>
      <c r="K19" s="1" t="s">
        <v>346</v>
      </c>
      <c r="L19" s="1" t="s">
        <v>346</v>
      </c>
      <c r="M19" s="1" t="s">
        <v>272</v>
      </c>
      <c r="N19" s="1" t="s">
        <v>272</v>
      </c>
      <c r="O19" s="1" t="s">
        <v>273</v>
      </c>
      <c r="P19" s="1" t="s">
        <v>274</v>
      </c>
      <c r="Q19" s="1" t="s">
        <v>275</v>
      </c>
      <c r="R19" s="1" t="s">
        <v>347</v>
      </c>
      <c r="S19" s="1" t="s">
        <v>277</v>
      </c>
      <c r="T19" s="1" t="s">
        <v>278</v>
      </c>
      <c r="U19" s="1" t="s">
        <v>279</v>
      </c>
    </row>
    <row r="20" s="1" customFormat="1" spans="1:21">
      <c r="A20" s="3">
        <v>17919746875</v>
      </c>
      <c r="B20" s="1" t="s">
        <v>264</v>
      </c>
      <c r="C20" s="1" t="s">
        <v>348</v>
      </c>
      <c r="D20" s="1" t="s">
        <v>349</v>
      </c>
      <c r="E20" s="1" t="s">
        <v>174</v>
      </c>
      <c r="F20" s="1" t="s">
        <v>264</v>
      </c>
      <c r="G20" s="1" t="s">
        <v>268</v>
      </c>
      <c r="H20" s="1" t="s">
        <v>269</v>
      </c>
      <c r="I20" s="1" t="s">
        <v>350</v>
      </c>
      <c r="J20" s="1" t="s">
        <v>271</v>
      </c>
      <c r="K20" s="1" t="s">
        <v>350</v>
      </c>
      <c r="L20" s="1" t="s">
        <v>350</v>
      </c>
      <c r="M20" s="1" t="s">
        <v>272</v>
      </c>
      <c r="N20" s="1" t="s">
        <v>272</v>
      </c>
      <c r="O20" s="1" t="s">
        <v>273</v>
      </c>
      <c r="P20" s="1" t="s">
        <v>274</v>
      </c>
      <c r="Q20" s="1" t="s">
        <v>275</v>
      </c>
      <c r="R20" s="1" t="s">
        <v>351</v>
      </c>
      <c r="S20" s="1" t="s">
        <v>277</v>
      </c>
      <c r="T20" s="1" t="s">
        <v>278</v>
      </c>
      <c r="U20" s="1" t="s">
        <v>279</v>
      </c>
    </row>
    <row r="21" s="1" customFormat="1" spans="1:21">
      <c r="A21" s="3">
        <v>17919596690</v>
      </c>
      <c r="B21" s="1" t="s">
        <v>264</v>
      </c>
      <c r="C21" s="1" t="s">
        <v>352</v>
      </c>
      <c r="D21" s="1" t="s">
        <v>353</v>
      </c>
      <c r="E21" s="1" t="s">
        <v>170</v>
      </c>
      <c r="F21" s="1" t="s">
        <v>264</v>
      </c>
      <c r="G21" s="1" t="s">
        <v>268</v>
      </c>
      <c r="H21" s="1" t="s">
        <v>269</v>
      </c>
      <c r="I21" s="1" t="s">
        <v>354</v>
      </c>
      <c r="J21" s="1" t="s">
        <v>271</v>
      </c>
      <c r="K21" s="1" t="s">
        <v>354</v>
      </c>
      <c r="L21" s="1" t="s">
        <v>354</v>
      </c>
      <c r="M21" s="1" t="s">
        <v>272</v>
      </c>
      <c r="N21" s="1" t="s">
        <v>272</v>
      </c>
      <c r="O21" s="1" t="s">
        <v>273</v>
      </c>
      <c r="P21" s="1" t="s">
        <v>274</v>
      </c>
      <c r="Q21" s="1" t="s">
        <v>275</v>
      </c>
      <c r="R21" s="1" t="s">
        <v>355</v>
      </c>
      <c r="S21" s="1" t="s">
        <v>277</v>
      </c>
      <c r="T21" s="1" t="s">
        <v>278</v>
      </c>
      <c r="U21" s="1" t="s">
        <v>279</v>
      </c>
    </row>
    <row r="22" s="1" customFormat="1" spans="1:21">
      <c r="A22" s="3">
        <v>17919541631</v>
      </c>
      <c r="B22" s="1" t="s">
        <v>264</v>
      </c>
      <c r="C22" s="1" t="s">
        <v>356</v>
      </c>
      <c r="D22" s="1" t="s">
        <v>357</v>
      </c>
      <c r="E22" s="1" t="s">
        <v>166</v>
      </c>
      <c r="F22" s="1" t="s">
        <v>264</v>
      </c>
      <c r="G22" s="1" t="s">
        <v>268</v>
      </c>
      <c r="H22" s="1" t="s">
        <v>269</v>
      </c>
      <c r="I22" s="1" t="s">
        <v>358</v>
      </c>
      <c r="J22" s="1" t="s">
        <v>271</v>
      </c>
      <c r="K22" s="1" t="s">
        <v>358</v>
      </c>
      <c r="L22" s="1" t="s">
        <v>358</v>
      </c>
      <c r="M22" s="1" t="s">
        <v>272</v>
      </c>
      <c r="N22" s="1" t="s">
        <v>272</v>
      </c>
      <c r="O22" s="1" t="s">
        <v>273</v>
      </c>
      <c r="P22" s="1" t="s">
        <v>274</v>
      </c>
      <c r="Q22" s="1" t="s">
        <v>275</v>
      </c>
      <c r="R22" s="1" t="s">
        <v>359</v>
      </c>
      <c r="S22" s="1" t="s">
        <v>277</v>
      </c>
      <c r="T22" s="1" t="s">
        <v>278</v>
      </c>
      <c r="U22" s="1" t="s">
        <v>279</v>
      </c>
    </row>
    <row r="23" s="1" customFormat="1" spans="1:21">
      <c r="A23" s="3">
        <v>17919350231</v>
      </c>
      <c r="B23" s="1" t="s">
        <v>264</v>
      </c>
      <c r="C23" s="1" t="s">
        <v>360</v>
      </c>
      <c r="D23" s="1" t="s">
        <v>361</v>
      </c>
      <c r="E23" s="1" t="s">
        <v>162</v>
      </c>
      <c r="F23" s="1" t="s">
        <v>264</v>
      </c>
      <c r="G23" s="1" t="s">
        <v>268</v>
      </c>
      <c r="H23" s="1" t="s">
        <v>269</v>
      </c>
      <c r="I23" s="1" t="s">
        <v>309</v>
      </c>
      <c r="J23" s="1" t="s">
        <v>271</v>
      </c>
      <c r="K23" s="1" t="s">
        <v>309</v>
      </c>
      <c r="L23" s="1" t="s">
        <v>309</v>
      </c>
      <c r="M23" s="1" t="s">
        <v>272</v>
      </c>
      <c r="N23" s="1" t="s">
        <v>272</v>
      </c>
      <c r="O23" s="1" t="s">
        <v>273</v>
      </c>
      <c r="P23" s="1" t="s">
        <v>274</v>
      </c>
      <c r="Q23" s="1" t="s">
        <v>275</v>
      </c>
      <c r="R23" s="1" t="s">
        <v>362</v>
      </c>
      <c r="S23" s="1" t="s">
        <v>277</v>
      </c>
      <c r="T23" s="1" t="s">
        <v>278</v>
      </c>
      <c r="U23" s="1" t="s">
        <v>279</v>
      </c>
    </row>
    <row r="24" s="1" customFormat="1" spans="1:21">
      <c r="A24" s="3">
        <v>17919297073</v>
      </c>
      <c r="B24" s="1" t="s">
        <v>264</v>
      </c>
      <c r="C24" s="1" t="s">
        <v>363</v>
      </c>
      <c r="D24" s="1" t="s">
        <v>317</v>
      </c>
      <c r="E24" s="1" t="s">
        <v>158</v>
      </c>
      <c r="F24" s="1" t="s">
        <v>264</v>
      </c>
      <c r="G24" s="1" t="s">
        <v>268</v>
      </c>
      <c r="H24" s="1" t="s">
        <v>269</v>
      </c>
      <c r="I24" s="1" t="s">
        <v>318</v>
      </c>
      <c r="J24" s="1" t="s">
        <v>271</v>
      </c>
      <c r="K24" s="1" t="s">
        <v>318</v>
      </c>
      <c r="L24" s="1" t="s">
        <v>318</v>
      </c>
      <c r="M24" s="1" t="s">
        <v>272</v>
      </c>
      <c r="N24" s="1" t="s">
        <v>272</v>
      </c>
      <c r="O24" s="1" t="s">
        <v>273</v>
      </c>
      <c r="P24" s="1" t="s">
        <v>274</v>
      </c>
      <c r="Q24" s="1" t="s">
        <v>275</v>
      </c>
      <c r="R24" s="1" t="s">
        <v>364</v>
      </c>
      <c r="S24" s="1" t="s">
        <v>277</v>
      </c>
      <c r="T24" s="1" t="s">
        <v>278</v>
      </c>
      <c r="U24" s="1" t="s">
        <v>279</v>
      </c>
    </row>
    <row r="25" s="1" customFormat="1" spans="1:21">
      <c r="A25" s="3">
        <v>17919105495</v>
      </c>
      <c r="B25" s="1" t="s">
        <v>264</v>
      </c>
      <c r="C25" s="1" t="s">
        <v>365</v>
      </c>
      <c r="D25" s="1" t="s">
        <v>366</v>
      </c>
      <c r="E25" s="1" t="s">
        <v>154</v>
      </c>
      <c r="F25" s="1" t="s">
        <v>264</v>
      </c>
      <c r="G25" s="1" t="s">
        <v>268</v>
      </c>
      <c r="H25" s="1" t="s">
        <v>269</v>
      </c>
      <c r="I25" s="1" t="s">
        <v>367</v>
      </c>
      <c r="J25" s="1" t="s">
        <v>271</v>
      </c>
      <c r="K25" s="1" t="s">
        <v>367</v>
      </c>
      <c r="L25" s="1" t="s">
        <v>367</v>
      </c>
      <c r="M25" s="1" t="s">
        <v>272</v>
      </c>
      <c r="N25" s="1" t="s">
        <v>272</v>
      </c>
      <c r="O25" s="1" t="s">
        <v>273</v>
      </c>
      <c r="P25" s="1" t="s">
        <v>274</v>
      </c>
      <c r="Q25" s="1" t="s">
        <v>275</v>
      </c>
      <c r="R25" s="1" t="s">
        <v>368</v>
      </c>
      <c r="S25" s="1" t="s">
        <v>277</v>
      </c>
      <c r="T25" s="1" t="s">
        <v>278</v>
      </c>
      <c r="U25" s="1" t="s">
        <v>279</v>
      </c>
    </row>
    <row r="26" s="1" customFormat="1" spans="1:21">
      <c r="A26" s="3">
        <v>17918975864</v>
      </c>
      <c r="B26" s="1" t="s">
        <v>264</v>
      </c>
      <c r="C26" s="1" t="s">
        <v>369</v>
      </c>
      <c r="D26" s="1" t="s">
        <v>370</v>
      </c>
      <c r="E26" s="1" t="s">
        <v>150</v>
      </c>
      <c r="F26" s="1" t="s">
        <v>264</v>
      </c>
      <c r="G26" s="1" t="s">
        <v>268</v>
      </c>
      <c r="H26" s="1" t="s">
        <v>269</v>
      </c>
      <c r="I26" s="1" t="s">
        <v>371</v>
      </c>
      <c r="J26" s="1" t="s">
        <v>271</v>
      </c>
      <c r="K26" s="1" t="s">
        <v>371</v>
      </c>
      <c r="L26" s="1" t="s">
        <v>371</v>
      </c>
      <c r="M26" s="1" t="s">
        <v>272</v>
      </c>
      <c r="N26" s="1" t="s">
        <v>272</v>
      </c>
      <c r="O26" s="1" t="s">
        <v>273</v>
      </c>
      <c r="P26" s="1" t="s">
        <v>274</v>
      </c>
      <c r="Q26" s="1" t="s">
        <v>275</v>
      </c>
      <c r="R26" s="1" t="s">
        <v>372</v>
      </c>
      <c r="S26" s="1" t="s">
        <v>277</v>
      </c>
      <c r="T26" s="1" t="s">
        <v>278</v>
      </c>
      <c r="U26" s="1" t="s">
        <v>279</v>
      </c>
    </row>
    <row r="27" s="1" customFormat="1" spans="1:21">
      <c r="A27" s="3">
        <v>17913106669</v>
      </c>
      <c r="B27" s="1" t="s">
        <v>373</v>
      </c>
      <c r="C27" s="1" t="s">
        <v>374</v>
      </c>
      <c r="D27" s="1" t="s">
        <v>375</v>
      </c>
      <c r="E27" s="1" t="s">
        <v>376</v>
      </c>
      <c r="F27" s="1" t="s">
        <v>264</v>
      </c>
      <c r="G27" s="1" t="s">
        <v>268</v>
      </c>
      <c r="H27" s="1" t="s">
        <v>269</v>
      </c>
      <c r="I27" s="1" t="s">
        <v>377</v>
      </c>
      <c r="J27" s="1" t="s">
        <v>271</v>
      </c>
      <c r="K27" s="1" t="s">
        <v>377</v>
      </c>
      <c r="L27" s="1" t="s">
        <v>377</v>
      </c>
      <c r="M27" s="1" t="s">
        <v>272</v>
      </c>
      <c r="N27" s="1" t="s">
        <v>272</v>
      </c>
      <c r="O27" s="1" t="s">
        <v>273</v>
      </c>
      <c r="P27" s="1" t="s">
        <v>274</v>
      </c>
      <c r="Q27" s="1" t="s">
        <v>275</v>
      </c>
      <c r="R27" s="1" t="s">
        <v>378</v>
      </c>
      <c r="S27" s="1" t="s">
        <v>277</v>
      </c>
      <c r="T27" s="1" t="s">
        <v>278</v>
      </c>
      <c r="U27" s="1" t="s">
        <v>279</v>
      </c>
    </row>
    <row r="28" s="1" customFormat="1" spans="1:21">
      <c r="A28" s="3">
        <v>17913503737</v>
      </c>
      <c r="B28" s="1" t="s">
        <v>373</v>
      </c>
      <c r="C28" s="1" t="s">
        <v>379</v>
      </c>
      <c r="D28" s="1" t="s">
        <v>380</v>
      </c>
      <c r="E28" s="1" t="s">
        <v>381</v>
      </c>
      <c r="F28" s="1" t="s">
        <v>264</v>
      </c>
      <c r="G28" s="1" t="s">
        <v>268</v>
      </c>
      <c r="H28" s="1" t="s">
        <v>269</v>
      </c>
      <c r="I28" s="1" t="s">
        <v>382</v>
      </c>
      <c r="J28" s="1" t="s">
        <v>271</v>
      </c>
      <c r="K28" s="1" t="s">
        <v>382</v>
      </c>
      <c r="L28" s="1" t="s">
        <v>382</v>
      </c>
      <c r="M28" s="1" t="s">
        <v>272</v>
      </c>
      <c r="N28" s="1" t="s">
        <v>272</v>
      </c>
      <c r="O28" s="1" t="s">
        <v>273</v>
      </c>
      <c r="P28" s="1" t="s">
        <v>274</v>
      </c>
      <c r="Q28" s="1" t="s">
        <v>275</v>
      </c>
      <c r="R28" s="1" t="s">
        <v>383</v>
      </c>
      <c r="S28" s="1" t="s">
        <v>277</v>
      </c>
      <c r="T28" s="1" t="s">
        <v>278</v>
      </c>
      <c r="U28" s="1" t="s">
        <v>279</v>
      </c>
    </row>
    <row r="29" s="1" customFormat="1" spans="1:21">
      <c r="A29" s="3">
        <v>17918651338</v>
      </c>
      <c r="B29" s="1" t="s">
        <v>264</v>
      </c>
      <c r="C29" s="1" t="s">
        <v>384</v>
      </c>
      <c r="D29" s="1" t="s">
        <v>385</v>
      </c>
      <c r="E29" s="1" t="s">
        <v>386</v>
      </c>
      <c r="F29" s="1" t="s">
        <v>264</v>
      </c>
      <c r="G29" s="1" t="s">
        <v>268</v>
      </c>
      <c r="H29" s="1" t="s">
        <v>269</v>
      </c>
      <c r="I29" s="1" t="s">
        <v>387</v>
      </c>
      <c r="J29" s="1" t="s">
        <v>271</v>
      </c>
      <c r="K29" s="1" t="s">
        <v>387</v>
      </c>
      <c r="L29" s="1" t="s">
        <v>387</v>
      </c>
      <c r="M29" s="1" t="s">
        <v>272</v>
      </c>
      <c r="N29" s="1" t="s">
        <v>272</v>
      </c>
      <c r="O29" s="1" t="s">
        <v>273</v>
      </c>
      <c r="P29" s="1" t="s">
        <v>274</v>
      </c>
      <c r="Q29" s="1" t="s">
        <v>275</v>
      </c>
      <c r="R29" s="1" t="s">
        <v>388</v>
      </c>
      <c r="S29" s="1" t="s">
        <v>277</v>
      </c>
      <c r="T29" s="1" t="s">
        <v>278</v>
      </c>
      <c r="U29" s="1" t="s">
        <v>279</v>
      </c>
    </row>
    <row r="30" s="1" customFormat="1" spans="1:21">
      <c r="A30" s="3">
        <v>17912935219</v>
      </c>
      <c r="B30" s="1" t="s">
        <v>373</v>
      </c>
      <c r="C30" s="1" t="s">
        <v>389</v>
      </c>
      <c r="D30" s="1" t="s">
        <v>390</v>
      </c>
      <c r="E30" s="1" t="s">
        <v>391</v>
      </c>
      <c r="F30" s="1" t="s">
        <v>373</v>
      </c>
      <c r="G30" s="1" t="s">
        <v>268</v>
      </c>
      <c r="H30" s="1" t="s">
        <v>269</v>
      </c>
      <c r="I30" s="1" t="s">
        <v>392</v>
      </c>
      <c r="J30" s="1" t="s">
        <v>271</v>
      </c>
      <c r="K30" s="1" t="s">
        <v>392</v>
      </c>
      <c r="L30" s="1" t="s">
        <v>392</v>
      </c>
      <c r="M30" s="1" t="s">
        <v>272</v>
      </c>
      <c r="N30" s="1" t="s">
        <v>272</v>
      </c>
      <c r="O30" s="1" t="s">
        <v>273</v>
      </c>
      <c r="P30" s="1" t="s">
        <v>274</v>
      </c>
      <c r="Q30" s="1" t="s">
        <v>275</v>
      </c>
      <c r="R30" s="1" t="s">
        <v>393</v>
      </c>
      <c r="S30" s="1" t="s">
        <v>277</v>
      </c>
      <c r="T30" s="1" t="s">
        <v>278</v>
      </c>
      <c r="U30" s="1" t="s">
        <v>279</v>
      </c>
    </row>
    <row r="31" s="1" customFormat="1" spans="1:21">
      <c r="A31" s="3">
        <v>17917924171</v>
      </c>
      <c r="B31" s="1" t="s">
        <v>264</v>
      </c>
      <c r="C31" s="1" t="s">
        <v>394</v>
      </c>
      <c r="D31" s="1" t="s">
        <v>395</v>
      </c>
      <c r="E31" s="1" t="s">
        <v>97</v>
      </c>
      <c r="F31" s="1" t="s">
        <v>264</v>
      </c>
      <c r="G31" s="1" t="s">
        <v>268</v>
      </c>
      <c r="H31" s="1" t="s">
        <v>269</v>
      </c>
      <c r="I31" s="1" t="s">
        <v>396</v>
      </c>
      <c r="J31" s="1" t="s">
        <v>271</v>
      </c>
      <c r="K31" s="1" t="s">
        <v>396</v>
      </c>
      <c r="L31" s="1" t="s">
        <v>396</v>
      </c>
      <c r="M31" s="1" t="s">
        <v>272</v>
      </c>
      <c r="N31" s="1" t="s">
        <v>272</v>
      </c>
      <c r="O31" s="1" t="s">
        <v>273</v>
      </c>
      <c r="P31" s="1" t="s">
        <v>274</v>
      </c>
      <c r="Q31" s="1" t="s">
        <v>275</v>
      </c>
      <c r="R31" s="1" t="s">
        <v>397</v>
      </c>
      <c r="S31" s="1" t="s">
        <v>277</v>
      </c>
      <c r="T31" s="1" t="s">
        <v>278</v>
      </c>
      <c r="U31" s="1" t="s">
        <v>279</v>
      </c>
    </row>
    <row r="32" s="1" customFormat="1" spans="1:21">
      <c r="A32" s="3">
        <v>17918299234</v>
      </c>
      <c r="B32" s="1" t="s">
        <v>264</v>
      </c>
      <c r="C32" s="1" t="s">
        <v>398</v>
      </c>
      <c r="D32" s="1" t="s">
        <v>399</v>
      </c>
      <c r="E32" s="1" t="s">
        <v>110</v>
      </c>
      <c r="F32" s="1" t="s">
        <v>264</v>
      </c>
      <c r="G32" s="1" t="s">
        <v>268</v>
      </c>
      <c r="H32" s="1" t="s">
        <v>269</v>
      </c>
      <c r="I32" s="1" t="s">
        <v>400</v>
      </c>
      <c r="J32" s="1" t="s">
        <v>271</v>
      </c>
      <c r="K32" s="1" t="s">
        <v>400</v>
      </c>
      <c r="L32" s="1" t="s">
        <v>400</v>
      </c>
      <c r="M32" s="1" t="s">
        <v>272</v>
      </c>
      <c r="N32" s="1" t="s">
        <v>272</v>
      </c>
      <c r="O32" s="1" t="s">
        <v>273</v>
      </c>
      <c r="P32" s="1" t="s">
        <v>274</v>
      </c>
      <c r="Q32" s="1" t="s">
        <v>275</v>
      </c>
      <c r="R32" s="1" t="s">
        <v>401</v>
      </c>
      <c r="S32" s="1" t="s">
        <v>277</v>
      </c>
      <c r="T32" s="1" t="s">
        <v>278</v>
      </c>
      <c r="U32" s="1" t="s">
        <v>279</v>
      </c>
    </row>
    <row r="33" s="1" customFormat="1" spans="1:21">
      <c r="A33" s="3">
        <v>17909224798</v>
      </c>
      <c r="B33" s="1" t="s">
        <v>402</v>
      </c>
      <c r="C33" s="1" t="s">
        <v>403</v>
      </c>
      <c r="D33" s="1" t="s">
        <v>404</v>
      </c>
      <c r="E33" s="1" t="s">
        <v>55</v>
      </c>
      <c r="F33" s="1" t="s">
        <v>402</v>
      </c>
      <c r="G33" s="1" t="s">
        <v>268</v>
      </c>
      <c r="H33" s="1" t="s">
        <v>269</v>
      </c>
      <c r="I33" s="1" t="s">
        <v>405</v>
      </c>
      <c r="J33" s="1" t="s">
        <v>271</v>
      </c>
      <c r="K33" s="1" t="s">
        <v>405</v>
      </c>
      <c r="L33" s="1" t="s">
        <v>405</v>
      </c>
      <c r="M33" s="1" t="s">
        <v>272</v>
      </c>
      <c r="N33" s="1" t="s">
        <v>272</v>
      </c>
      <c r="O33" s="1" t="s">
        <v>273</v>
      </c>
      <c r="P33" s="1" t="s">
        <v>274</v>
      </c>
      <c r="Q33" s="1" t="s">
        <v>275</v>
      </c>
      <c r="R33" s="1" t="s">
        <v>406</v>
      </c>
      <c r="S33" s="1" t="s">
        <v>277</v>
      </c>
      <c r="T33" s="1" t="s">
        <v>278</v>
      </c>
      <c r="U33" s="1" t="s">
        <v>279</v>
      </c>
    </row>
    <row r="34" s="1" customFormat="1" spans="1:21">
      <c r="A34" s="3">
        <v>17902494312</v>
      </c>
      <c r="B34" s="1" t="s">
        <v>407</v>
      </c>
      <c r="C34" s="1" t="s">
        <v>408</v>
      </c>
      <c r="D34" s="1" t="s">
        <v>409</v>
      </c>
      <c r="E34" s="1" t="s">
        <v>31</v>
      </c>
      <c r="F34" s="1" t="s">
        <v>264</v>
      </c>
      <c r="G34" s="1" t="s">
        <v>268</v>
      </c>
      <c r="H34" s="1" t="s">
        <v>269</v>
      </c>
      <c r="I34" s="1" t="s">
        <v>410</v>
      </c>
      <c r="J34" s="1" t="s">
        <v>271</v>
      </c>
      <c r="K34" s="1" t="s">
        <v>410</v>
      </c>
      <c r="L34" s="1" t="s">
        <v>410</v>
      </c>
      <c r="M34" s="1" t="s">
        <v>272</v>
      </c>
      <c r="N34" s="1" t="s">
        <v>272</v>
      </c>
      <c r="O34" s="1" t="s">
        <v>273</v>
      </c>
      <c r="P34" s="1" t="s">
        <v>274</v>
      </c>
      <c r="Q34" s="1" t="s">
        <v>275</v>
      </c>
      <c r="R34" s="1" t="s">
        <v>411</v>
      </c>
      <c r="S34" s="1" t="s">
        <v>277</v>
      </c>
      <c r="T34" s="1" t="s">
        <v>278</v>
      </c>
      <c r="U34" s="1" t="s">
        <v>279</v>
      </c>
    </row>
    <row r="35" s="1" customFormat="1" spans="1:21">
      <c r="A35" s="3">
        <v>17918602126</v>
      </c>
      <c r="B35" s="1" t="s">
        <v>264</v>
      </c>
      <c r="C35" s="1" t="s">
        <v>412</v>
      </c>
      <c r="D35" s="1" t="s">
        <v>413</v>
      </c>
      <c r="E35" s="1" t="s">
        <v>124</v>
      </c>
      <c r="F35" s="1" t="s">
        <v>264</v>
      </c>
      <c r="G35" s="1" t="s">
        <v>268</v>
      </c>
      <c r="H35" s="1" t="s">
        <v>269</v>
      </c>
      <c r="I35" s="1" t="s">
        <v>309</v>
      </c>
      <c r="J35" s="1" t="s">
        <v>271</v>
      </c>
      <c r="K35" s="1" t="s">
        <v>309</v>
      </c>
      <c r="L35" s="1" t="s">
        <v>309</v>
      </c>
      <c r="M35" s="1" t="s">
        <v>272</v>
      </c>
      <c r="N35" s="1" t="s">
        <v>272</v>
      </c>
      <c r="O35" s="1" t="s">
        <v>273</v>
      </c>
      <c r="P35" s="1" t="s">
        <v>274</v>
      </c>
      <c r="Q35" s="1" t="s">
        <v>275</v>
      </c>
      <c r="R35" s="1" t="s">
        <v>414</v>
      </c>
      <c r="S35" s="1" t="s">
        <v>277</v>
      </c>
      <c r="T35" s="1" t="s">
        <v>278</v>
      </c>
      <c r="U35" s="1" t="s">
        <v>279</v>
      </c>
    </row>
    <row r="36" s="1" customFormat="1" spans="1:21">
      <c r="A36" s="3">
        <v>17903606300</v>
      </c>
      <c r="B36" s="1" t="s">
        <v>415</v>
      </c>
      <c r="C36" s="1" t="s">
        <v>416</v>
      </c>
      <c r="D36" s="1" t="s">
        <v>417</v>
      </c>
      <c r="E36" s="1" t="s">
        <v>46</v>
      </c>
      <c r="F36" s="1" t="s">
        <v>402</v>
      </c>
      <c r="G36" s="1" t="s">
        <v>268</v>
      </c>
      <c r="H36" s="1" t="s">
        <v>269</v>
      </c>
      <c r="I36" s="1" t="s">
        <v>418</v>
      </c>
      <c r="J36" s="1" t="s">
        <v>271</v>
      </c>
      <c r="K36" s="1" t="s">
        <v>418</v>
      </c>
      <c r="L36" s="1" t="s">
        <v>418</v>
      </c>
      <c r="M36" s="1" t="s">
        <v>272</v>
      </c>
      <c r="N36" s="1" t="s">
        <v>272</v>
      </c>
      <c r="O36" s="1" t="s">
        <v>273</v>
      </c>
      <c r="P36" s="1" t="s">
        <v>274</v>
      </c>
      <c r="Q36" s="1" t="s">
        <v>275</v>
      </c>
      <c r="R36" s="1" t="s">
        <v>419</v>
      </c>
      <c r="S36" s="1" t="s">
        <v>277</v>
      </c>
      <c r="T36" s="1" t="s">
        <v>278</v>
      </c>
      <c r="U36" s="1" t="s">
        <v>279</v>
      </c>
    </row>
    <row r="37" s="1" customFormat="1" spans="1:21">
      <c r="A37" s="3">
        <v>17903581888</v>
      </c>
      <c r="B37" s="1" t="s">
        <v>415</v>
      </c>
      <c r="C37" s="1" t="s">
        <v>420</v>
      </c>
      <c r="D37" s="1" t="s">
        <v>421</v>
      </c>
      <c r="E37" s="1" t="s">
        <v>40</v>
      </c>
      <c r="F37" s="1" t="s">
        <v>264</v>
      </c>
      <c r="G37" s="1" t="s">
        <v>268</v>
      </c>
      <c r="H37" s="1" t="s">
        <v>269</v>
      </c>
      <c r="I37" s="1" t="s">
        <v>400</v>
      </c>
      <c r="J37" s="1" t="s">
        <v>271</v>
      </c>
      <c r="K37" s="1" t="s">
        <v>400</v>
      </c>
      <c r="L37" s="1" t="s">
        <v>400</v>
      </c>
      <c r="M37" s="1" t="s">
        <v>272</v>
      </c>
      <c r="N37" s="1" t="s">
        <v>272</v>
      </c>
      <c r="O37" s="1" t="s">
        <v>273</v>
      </c>
      <c r="P37" s="1" t="s">
        <v>274</v>
      </c>
      <c r="Q37" s="1" t="s">
        <v>275</v>
      </c>
      <c r="R37" s="1" t="s">
        <v>422</v>
      </c>
      <c r="S37" s="1" t="s">
        <v>277</v>
      </c>
      <c r="T37" s="1" t="s">
        <v>278</v>
      </c>
      <c r="U37" s="1" t="s">
        <v>279</v>
      </c>
    </row>
    <row r="38" s="1" customFormat="1" spans="1:21">
      <c r="A38" s="3">
        <v>17918289605</v>
      </c>
      <c r="B38" s="1" t="s">
        <v>264</v>
      </c>
      <c r="C38" s="1" t="s">
        <v>423</v>
      </c>
      <c r="D38" s="1" t="s">
        <v>304</v>
      </c>
      <c r="E38" s="1" t="s">
        <v>106</v>
      </c>
      <c r="F38" s="1" t="s">
        <v>264</v>
      </c>
      <c r="G38" s="1" t="s">
        <v>268</v>
      </c>
      <c r="H38" s="1" t="s">
        <v>269</v>
      </c>
      <c r="I38" s="1" t="s">
        <v>424</v>
      </c>
      <c r="J38" s="1" t="s">
        <v>271</v>
      </c>
      <c r="K38" s="1" t="s">
        <v>424</v>
      </c>
      <c r="L38" s="1" t="s">
        <v>424</v>
      </c>
      <c r="M38" s="1" t="s">
        <v>272</v>
      </c>
      <c r="N38" s="1" t="s">
        <v>272</v>
      </c>
      <c r="O38" s="1" t="s">
        <v>273</v>
      </c>
      <c r="P38" s="1" t="s">
        <v>274</v>
      </c>
      <c r="Q38" s="1" t="s">
        <v>275</v>
      </c>
      <c r="R38" s="1" t="s">
        <v>425</v>
      </c>
      <c r="S38" s="1" t="s">
        <v>277</v>
      </c>
      <c r="T38" s="1" t="s">
        <v>278</v>
      </c>
      <c r="U38" s="1" t="s">
        <v>279</v>
      </c>
    </row>
    <row r="39" s="1" customFormat="1" spans="1:21">
      <c r="A39" s="3">
        <v>17914194542</v>
      </c>
      <c r="B39" s="1" t="s">
        <v>373</v>
      </c>
      <c r="C39" s="1" t="s">
        <v>426</v>
      </c>
      <c r="D39" s="1" t="s">
        <v>427</v>
      </c>
      <c r="E39" s="1" t="s">
        <v>84</v>
      </c>
      <c r="F39" s="1" t="s">
        <v>264</v>
      </c>
      <c r="G39" s="1" t="s">
        <v>268</v>
      </c>
      <c r="H39" s="1" t="s">
        <v>269</v>
      </c>
      <c r="I39" s="1" t="s">
        <v>428</v>
      </c>
      <c r="J39" s="1" t="s">
        <v>271</v>
      </c>
      <c r="K39" s="1" t="s">
        <v>428</v>
      </c>
      <c r="L39" s="1" t="s">
        <v>428</v>
      </c>
      <c r="M39" s="1" t="s">
        <v>272</v>
      </c>
      <c r="N39" s="1" t="s">
        <v>272</v>
      </c>
      <c r="O39" s="1" t="s">
        <v>273</v>
      </c>
      <c r="P39" s="1" t="s">
        <v>274</v>
      </c>
      <c r="Q39" s="1" t="s">
        <v>275</v>
      </c>
      <c r="R39" s="1" t="s">
        <v>429</v>
      </c>
      <c r="S39" s="1" t="s">
        <v>277</v>
      </c>
      <c r="T39" s="1" t="s">
        <v>278</v>
      </c>
      <c r="U39" s="1" t="s">
        <v>279</v>
      </c>
    </row>
    <row r="40" s="1" customFormat="1" spans="1:21">
      <c r="A40" s="3">
        <v>17918277923</v>
      </c>
      <c r="B40" s="1" t="s">
        <v>264</v>
      </c>
      <c r="C40" s="1" t="s">
        <v>430</v>
      </c>
      <c r="D40" s="1" t="s">
        <v>431</v>
      </c>
      <c r="E40" s="1" t="s">
        <v>101</v>
      </c>
      <c r="F40" s="1" t="s">
        <v>264</v>
      </c>
      <c r="G40" s="1" t="s">
        <v>268</v>
      </c>
      <c r="H40" s="1" t="s">
        <v>269</v>
      </c>
      <c r="I40" s="1" t="s">
        <v>432</v>
      </c>
      <c r="J40" s="1" t="s">
        <v>271</v>
      </c>
      <c r="K40" s="1" t="s">
        <v>432</v>
      </c>
      <c r="L40" s="1" t="s">
        <v>432</v>
      </c>
      <c r="M40" s="1" t="s">
        <v>272</v>
      </c>
      <c r="N40" s="1" t="s">
        <v>272</v>
      </c>
      <c r="O40" s="1" t="s">
        <v>273</v>
      </c>
      <c r="P40" s="1" t="s">
        <v>274</v>
      </c>
      <c r="Q40" s="1" t="s">
        <v>275</v>
      </c>
      <c r="R40" s="1" t="s">
        <v>433</v>
      </c>
      <c r="S40" s="1" t="s">
        <v>277</v>
      </c>
      <c r="T40" s="1" t="s">
        <v>278</v>
      </c>
      <c r="U40" s="1" t="s">
        <v>279</v>
      </c>
    </row>
    <row r="41" s="1" customFormat="1" spans="1:21">
      <c r="A41" s="3">
        <v>17918321105</v>
      </c>
      <c r="B41" s="1" t="s">
        <v>264</v>
      </c>
      <c r="C41" s="1" t="s">
        <v>434</v>
      </c>
      <c r="D41" s="1" t="s">
        <v>435</v>
      </c>
      <c r="E41" s="1" t="s">
        <v>113</v>
      </c>
      <c r="F41" s="1" t="s">
        <v>264</v>
      </c>
      <c r="G41" s="1" t="s">
        <v>268</v>
      </c>
      <c r="H41" s="1" t="s">
        <v>269</v>
      </c>
      <c r="I41" s="1" t="s">
        <v>436</v>
      </c>
      <c r="J41" s="1" t="s">
        <v>271</v>
      </c>
      <c r="K41" s="1" t="s">
        <v>436</v>
      </c>
      <c r="L41" s="1" t="s">
        <v>436</v>
      </c>
      <c r="M41" s="1" t="s">
        <v>272</v>
      </c>
      <c r="N41" s="1" t="s">
        <v>272</v>
      </c>
      <c r="O41" s="1" t="s">
        <v>273</v>
      </c>
      <c r="P41" s="1" t="s">
        <v>274</v>
      </c>
      <c r="Q41" s="1" t="s">
        <v>275</v>
      </c>
      <c r="R41" s="1" t="s">
        <v>437</v>
      </c>
      <c r="S41" s="1" t="s">
        <v>277</v>
      </c>
      <c r="T41" s="1" t="s">
        <v>278</v>
      </c>
      <c r="U41" s="1" t="s">
        <v>279</v>
      </c>
    </row>
    <row r="42" s="1" customFormat="1" spans="1:21">
      <c r="A42" s="3">
        <v>17918860673</v>
      </c>
      <c r="B42" s="1" t="s">
        <v>264</v>
      </c>
      <c r="C42" s="1" t="s">
        <v>438</v>
      </c>
      <c r="D42" s="1" t="s">
        <v>439</v>
      </c>
      <c r="E42" s="1" t="s">
        <v>142</v>
      </c>
      <c r="F42" s="1" t="s">
        <v>264</v>
      </c>
      <c r="G42" s="1" t="s">
        <v>268</v>
      </c>
      <c r="H42" s="1" t="s">
        <v>269</v>
      </c>
      <c r="I42" s="1" t="s">
        <v>440</v>
      </c>
      <c r="J42" s="1" t="s">
        <v>271</v>
      </c>
      <c r="K42" s="1" t="s">
        <v>440</v>
      </c>
      <c r="L42" s="1" t="s">
        <v>440</v>
      </c>
      <c r="M42" s="1" t="s">
        <v>272</v>
      </c>
      <c r="N42" s="1" t="s">
        <v>272</v>
      </c>
      <c r="O42" s="1" t="s">
        <v>273</v>
      </c>
      <c r="P42" s="1" t="s">
        <v>274</v>
      </c>
      <c r="Q42" s="1" t="s">
        <v>275</v>
      </c>
      <c r="R42" s="1" t="s">
        <v>441</v>
      </c>
      <c r="S42" s="1" t="s">
        <v>277</v>
      </c>
      <c r="T42" s="1" t="s">
        <v>278</v>
      </c>
      <c r="U42" s="1" t="s">
        <v>279</v>
      </c>
    </row>
    <row r="43" s="1" customFormat="1" spans="1:21">
      <c r="A43" s="3">
        <v>17918738245</v>
      </c>
      <c r="B43" s="1" t="s">
        <v>264</v>
      </c>
      <c r="C43" s="1" t="s">
        <v>442</v>
      </c>
      <c r="D43" s="1" t="s">
        <v>443</v>
      </c>
      <c r="E43" s="1" t="s">
        <v>134</v>
      </c>
      <c r="F43" s="1" t="s">
        <v>264</v>
      </c>
      <c r="G43" s="1" t="s">
        <v>268</v>
      </c>
      <c r="H43" s="1" t="s">
        <v>269</v>
      </c>
      <c r="I43" s="1" t="s">
        <v>444</v>
      </c>
      <c r="J43" s="1" t="s">
        <v>271</v>
      </c>
      <c r="K43" s="1" t="s">
        <v>444</v>
      </c>
      <c r="L43" s="1" t="s">
        <v>444</v>
      </c>
      <c r="M43" s="1" t="s">
        <v>272</v>
      </c>
      <c r="N43" s="1" t="s">
        <v>272</v>
      </c>
      <c r="O43" s="1" t="s">
        <v>273</v>
      </c>
      <c r="P43" s="1" t="s">
        <v>274</v>
      </c>
      <c r="Q43" s="1" t="s">
        <v>275</v>
      </c>
      <c r="R43" s="1" t="s">
        <v>445</v>
      </c>
      <c r="S43" s="1" t="s">
        <v>277</v>
      </c>
      <c r="T43" s="1" t="s">
        <v>278</v>
      </c>
      <c r="U43" s="1" t="s">
        <v>279</v>
      </c>
    </row>
    <row r="44" s="1" customFormat="1" spans="1:21">
      <c r="A44" s="3">
        <v>17913758366</v>
      </c>
      <c r="B44" s="1" t="s">
        <v>373</v>
      </c>
      <c r="C44" s="1" t="s">
        <v>446</v>
      </c>
      <c r="D44" s="1" t="s">
        <v>447</v>
      </c>
      <c r="E44" s="1" t="s">
        <v>79</v>
      </c>
      <c r="F44" s="1" t="s">
        <v>264</v>
      </c>
      <c r="G44" s="1" t="s">
        <v>268</v>
      </c>
      <c r="H44" s="1" t="s">
        <v>269</v>
      </c>
      <c r="I44" s="1" t="s">
        <v>448</v>
      </c>
      <c r="J44" s="1" t="s">
        <v>271</v>
      </c>
      <c r="K44" s="1" t="s">
        <v>448</v>
      </c>
      <c r="L44" s="1" t="s">
        <v>448</v>
      </c>
      <c r="M44" s="1" t="s">
        <v>272</v>
      </c>
      <c r="N44" s="1" t="s">
        <v>272</v>
      </c>
      <c r="O44" s="1" t="s">
        <v>273</v>
      </c>
      <c r="P44" s="1" t="s">
        <v>274</v>
      </c>
      <c r="Q44" s="1" t="s">
        <v>275</v>
      </c>
      <c r="R44" s="1" t="s">
        <v>449</v>
      </c>
      <c r="S44" s="1" t="s">
        <v>277</v>
      </c>
      <c r="T44" s="1" t="s">
        <v>278</v>
      </c>
      <c r="U44" s="1" t="s">
        <v>279</v>
      </c>
    </row>
    <row r="45" s="1" customFormat="1" spans="1:21">
      <c r="A45" s="3">
        <v>17918769404</v>
      </c>
      <c r="B45" s="1" t="s">
        <v>264</v>
      </c>
      <c r="C45" s="1" t="s">
        <v>450</v>
      </c>
      <c r="D45" s="1" t="s">
        <v>341</v>
      </c>
      <c r="E45" s="1" t="s">
        <v>139</v>
      </c>
      <c r="F45" s="1" t="s">
        <v>264</v>
      </c>
      <c r="G45" s="1" t="s">
        <v>268</v>
      </c>
      <c r="H45" s="1" t="s">
        <v>269</v>
      </c>
      <c r="I45" s="1" t="s">
        <v>342</v>
      </c>
      <c r="J45" s="1" t="s">
        <v>271</v>
      </c>
      <c r="K45" s="1" t="s">
        <v>342</v>
      </c>
      <c r="L45" s="1" t="s">
        <v>342</v>
      </c>
      <c r="M45" s="1" t="s">
        <v>272</v>
      </c>
      <c r="N45" s="1" t="s">
        <v>272</v>
      </c>
      <c r="O45" s="1" t="s">
        <v>273</v>
      </c>
      <c r="P45" s="1" t="s">
        <v>274</v>
      </c>
      <c r="Q45" s="1" t="s">
        <v>275</v>
      </c>
      <c r="R45" s="1" t="s">
        <v>451</v>
      </c>
      <c r="S45" s="1" t="s">
        <v>277</v>
      </c>
      <c r="T45" s="1" t="s">
        <v>278</v>
      </c>
      <c r="U45" s="1" t="s">
        <v>279</v>
      </c>
    </row>
    <row r="46" s="1" customFormat="1" spans="1:21">
      <c r="A46" s="3">
        <v>17915043616</v>
      </c>
      <c r="B46" s="1" t="s">
        <v>373</v>
      </c>
      <c r="C46" s="1" t="s">
        <v>452</v>
      </c>
      <c r="D46" s="1" t="s">
        <v>453</v>
      </c>
      <c r="E46" s="1" t="s">
        <v>89</v>
      </c>
      <c r="F46" s="1" t="s">
        <v>264</v>
      </c>
      <c r="G46" s="1" t="s">
        <v>268</v>
      </c>
      <c r="H46" s="1" t="s">
        <v>269</v>
      </c>
      <c r="I46" s="1" t="s">
        <v>454</v>
      </c>
      <c r="J46" s="1" t="s">
        <v>271</v>
      </c>
      <c r="K46" s="1" t="s">
        <v>454</v>
      </c>
      <c r="L46" s="1" t="s">
        <v>454</v>
      </c>
      <c r="M46" s="1" t="s">
        <v>272</v>
      </c>
      <c r="N46" s="1" t="s">
        <v>272</v>
      </c>
      <c r="O46" s="1" t="s">
        <v>273</v>
      </c>
      <c r="P46" s="1" t="s">
        <v>274</v>
      </c>
      <c r="Q46" s="1" t="s">
        <v>275</v>
      </c>
      <c r="R46" s="1" t="s">
        <v>455</v>
      </c>
      <c r="S46" s="1" t="s">
        <v>277</v>
      </c>
      <c r="T46" s="1" t="s">
        <v>278</v>
      </c>
      <c r="U46" s="1" t="s">
        <v>279</v>
      </c>
    </row>
    <row r="47" s="1" customFormat="1" spans="1:21">
      <c r="A47" s="3">
        <v>17918376197</v>
      </c>
      <c r="B47" s="1" t="s">
        <v>264</v>
      </c>
      <c r="C47" s="1" t="s">
        <v>456</v>
      </c>
      <c r="D47" s="1" t="s">
        <v>457</v>
      </c>
      <c r="E47" s="1" t="s">
        <v>117</v>
      </c>
      <c r="F47" s="1" t="s">
        <v>264</v>
      </c>
      <c r="G47" s="1" t="s">
        <v>268</v>
      </c>
      <c r="H47" s="1" t="s">
        <v>269</v>
      </c>
      <c r="I47" s="1" t="s">
        <v>458</v>
      </c>
      <c r="J47" s="1" t="s">
        <v>271</v>
      </c>
      <c r="K47" s="1" t="s">
        <v>458</v>
      </c>
      <c r="L47" s="1" t="s">
        <v>458</v>
      </c>
      <c r="M47" s="1" t="s">
        <v>272</v>
      </c>
      <c r="N47" s="1" t="s">
        <v>272</v>
      </c>
      <c r="O47" s="1" t="s">
        <v>273</v>
      </c>
      <c r="P47" s="1" t="s">
        <v>274</v>
      </c>
      <c r="Q47" s="1" t="s">
        <v>275</v>
      </c>
      <c r="R47" s="1" t="s">
        <v>459</v>
      </c>
      <c r="S47" s="1" t="s">
        <v>277</v>
      </c>
      <c r="T47" s="1" t="s">
        <v>278</v>
      </c>
      <c r="U47" s="1" t="s">
        <v>279</v>
      </c>
    </row>
    <row r="48" s="1" customFormat="1" spans="1:21">
      <c r="A48" s="3">
        <v>17918953266</v>
      </c>
      <c r="B48" s="1" t="s">
        <v>264</v>
      </c>
      <c r="C48" s="1" t="s">
        <v>460</v>
      </c>
      <c r="D48" s="1" t="s">
        <v>461</v>
      </c>
      <c r="E48" s="1" t="s">
        <v>146</v>
      </c>
      <c r="F48" s="1" t="s">
        <v>264</v>
      </c>
      <c r="G48" s="1" t="s">
        <v>268</v>
      </c>
      <c r="H48" s="1" t="s">
        <v>269</v>
      </c>
      <c r="I48" s="1" t="s">
        <v>462</v>
      </c>
      <c r="J48" s="1" t="s">
        <v>271</v>
      </c>
      <c r="K48" s="1" t="s">
        <v>462</v>
      </c>
      <c r="L48" s="1" t="s">
        <v>462</v>
      </c>
      <c r="M48" s="1" t="s">
        <v>272</v>
      </c>
      <c r="N48" s="1" t="s">
        <v>272</v>
      </c>
      <c r="O48" s="1" t="s">
        <v>273</v>
      </c>
      <c r="P48" s="1" t="s">
        <v>274</v>
      </c>
      <c r="Q48" s="1" t="s">
        <v>275</v>
      </c>
      <c r="R48" s="1" t="s">
        <v>463</v>
      </c>
      <c r="S48" s="1" t="s">
        <v>277</v>
      </c>
      <c r="T48" s="1" t="s">
        <v>278</v>
      </c>
      <c r="U48" s="1" t="s">
        <v>279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2022-05-27T01:53:32Z</dcterms:created>
  <dcterms:modified xsi:type="dcterms:W3CDTF">2022-05-27T01:59:47Z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C52110C165634AC69A1FE8AA5A75852C</vt:lpwstr>
  </property>
  <property fmtid="{D5CDD505-2E9C-101B-9397-08002B2CF9AE}" pid="3" name="KSOProductBuildVer">
    <vt:lpwstr>2052-11.1.0.11744</vt:lpwstr>
  </property>
</Properties>
</file>