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<sst xmlns="http://schemas.openxmlformats.org/spreadsheetml/2006/main" count="151" uniqueCount="96">
  <si>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</si>
  <si>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</si>
  <si>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</si>
  <si>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</si>
  <si>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</si>
  <si>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</si>
  <si>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</si>
  <si>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</si>
  <si>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</si>
  <si>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</si>
  <si>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</si>
  <si>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</si>
  <si>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</si>
  <si>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</si>
  <si>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</si>
  <si>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</si>
  <si>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</si>
  <si>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</si>
  <si>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</si>
  <si>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</si>
  <si>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</si>
  <si>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</si>
  <si>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</si>
  <si>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</si>
  <si>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</si>
  <si>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17924027510	</t>
  </si>
  <si>
    <t>Ctrip</t>
  </si>
  <si>
    <t>正常</t>
  </si>
  <si>
    <t>[梅州]梅州客天下艺术家园酒店(83268462)</t>
  </si>
  <si>
    <t>林风眠艺术主题双床房&lt;双床&gt;&lt;超值特惠&gt;&lt;双人入住&gt;&lt;日历房套餐高价值&gt;&lt;双早&gt;&lt;新酒店礼盒&gt;</t>
  </si>
  <si>
    <t>CNY</t>
  </si>
  <si>
    <t>刘燕玲</t>
  </si>
  <si>
    <t>CA363220528CNY</t>
  </si>
  <si>
    <t>未提现</t>
  </si>
  <si>
    <t>携程开票</t>
  </si>
  <si>
    <t xml:space="preserve">2547828	</t>
  </si>
  <si>
    <t xml:space="preserve">689932	</t>
  </si>
  <si>
    <t xml:space="preserve">17926030074	</t>
  </si>
  <si>
    <t>[汕头]麗枫酒店(汕头海滨路观海长廊店)(68299987)</t>
  </si>
  <si>
    <t>豪华大床房&lt;双人入住&gt;&lt;内宾&gt;&lt;预付&gt;&lt;无早&gt;</t>
  </si>
  <si>
    <t>林淡云</t>
  </si>
  <si>
    <t>CA363220530CNY</t>
  </si>
  <si>
    <t xml:space="preserve">	</t>
  </si>
  <si>
    <t xml:space="preserve">17932541040	</t>
  </si>
  <si>
    <t>[昆明]维也纳国际酒店(昆明滇池海埂公园爱琴海店)(92058327)</t>
  </si>
  <si>
    <t>愉梦大床房&lt;双人入住&gt;&lt;内宾&gt;&lt;预付&gt;&lt;无早&gt;</t>
  </si>
  <si>
    <t>纪德睿,江毅,郭跃东</t>
  </si>
  <si>
    <t>，</t>
  </si>
  <si>
    <t>A220530092257481</t>
  </si>
  <si>
    <t>A220530092342481</t>
  </si>
  <si>
    <t>CNY / HKD 当前参考汇率: 1.168321768</t>
  </si>
  <si>
    <t>总计： 1669.25 CNY/
1950.22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</si>
  <si>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</si>
  <si>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</si>
  <si>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</si>
  <si>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</si>
  <si>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</si>
  <si>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</si>
  <si>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</si>
  <si>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</si>
  <si>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</si>
  <si>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</si>
  <si>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</si>
  <si>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</si>
  <si>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</si>
  <si>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</si>
  <si>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</si>
  <si>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</si>
  <si>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</si>
  <si>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</si>
  <si>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2022-05-14</t>
  </si>
  <si>
    <t>2550764</t>
  </si>
  <si>
    <t>维也纳国际酒店（昆明滇池海埂公园爱琴海店）</t>
  </si>
  <si>
    <t>2022-05-15</t>
  </si>
  <si>
    <t>退房日周结</t>
  </si>
  <si>
    <t>1099.89</t>
  </si>
  <si>
    <t>RMB</t>
  </si>
  <si>
    <t>0</t>
  </si>
  <si>
    <t>0.00</t>
  </si>
  <si>
    <t>携程国内直连(DD)</t>
  </si>
  <si>
    <t>01.011249</t>
  </si>
  <si>
    <t>2022-05-14 12:28:06</t>
  </si>
  <si>
    <t>否</t>
  </si>
  <si>
    <t>汇智国际旅游发展有限公司</t>
  </si>
  <si>
    <t>直连</t>
  </si>
  <si>
    <t>2022-05-12</t>
  </si>
  <si>
    <t>2548443</t>
  </si>
  <si>
    <t>麗枫酒店(汕头海滨路观海长廊店)</t>
  </si>
  <si>
    <t>216.14</t>
  </si>
  <si>
    <t>2022-05-12 22:37:55</t>
  </si>
  <si>
    <t>2547828</t>
  </si>
  <si>
    <t>梅州客天下艺术家园酒店</t>
  </si>
  <si>
    <t>2022-05-13</t>
  </si>
  <si>
    <t>353.22</t>
  </si>
  <si>
    <t>2022-05-12 13:20:58</t>
  </si>
  <si>
    <t>直采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</si>
</sst>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6" borderId="3" applyNumberFormat="0" applyAlignment="0" applyProtection="0">
      <alignment vertical="center"/>
    </xf>
    <xf numFmtId="0" fontId="13" fillId="6" borderId="2" applyNumberFormat="0" applyAlignment="0" applyProtection="0">
      <alignment vertical="center"/>
    </xf>
    <xf numFmtId="0" fontId="18" fillId="17" borderId="6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44693</v>
      </c>
      <c r="G2" s="6">
        <v>44694</v>
      </c>
      <c r="H2" s="4">
        <v>1</v>
      </c>
      <c r="I2" s="4">
        <v>1</v>
      </c>
      <c r="J2" s="4">
        <v>1</v>
      </c>
      <c r="K2" s="4" t="s">
        <v>30</v>
      </c>
      <c r="L2" s="4">
        <v>353.22</v>
      </c>
      <c r="M2" s="4">
        <v>353.22</v>
      </c>
      <c r="N2" s="4" t="s">
        <v>31</v>
      </c>
      <c r="O2" s="4" t="s">
        <v>32</v>
      </c>
      <c r="P2" s="4" t="s">
        <v>33</v>
      </c>
      <c r="Q2" s="4">
        <v>0</v>
      </c>
      <c r="R2" s="7">
        <v>44693</v>
      </c>
      <c r="S2" s="6">
        <v>44709</v>
      </c>
      <c r="T2" s="4" t="s">
        <v>34</v>
      </c>
      <c r="U2" s="4">
        <v>353.22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44695</v>
      </c>
      <c r="G3" s="6">
        <v>44696</v>
      </c>
      <c r="H3" s="4">
        <v>1</v>
      </c>
      <c r="I3" s="4">
        <v>1</v>
      </c>
      <c r="J3" s="4">
        <v>1</v>
      </c>
      <c r="K3" s="4" t="s">
        <v>30</v>
      </c>
      <c r="L3" s="4">
        <v>216.14</v>
      </c>
      <c r="M3" s="4">
        <v>216.14</v>
      </c>
      <c r="N3" s="4" t="s">
        <v>40</v>
      </c>
      <c r="O3" s="4" t="s">
        <v>41</v>
      </c>
      <c r="P3" s="4" t="s">
        <v>33</v>
      </c>
      <c r="Q3" s="4">
        <v>0</v>
      </c>
      <c r="R3" s="7">
        <v>44693</v>
      </c>
      <c r="S3" s="6">
        <v>44711</v>
      </c>
      <c r="T3" s="4" t="s">
        <v>34</v>
      </c>
      <c r="U3" s="4">
        <v>216.14</v>
      </c>
      <c r="V3" s="4">
        <v>0</v>
      </c>
      <c r="W3" s="4">
        <v>0</v>
      </c>
      <c r="X3" s="4" t="s">
        <v>42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44695</v>
      </c>
      <c r="G4" s="6">
        <v>44696</v>
      </c>
      <c r="H4" s="4">
        <v>3</v>
      </c>
      <c r="I4" s="4">
        <v>1</v>
      </c>
      <c r="J4" s="4">
        <v>3</v>
      </c>
      <c r="K4" s="4" t="s">
        <v>30</v>
      </c>
      <c r="L4" s="4">
        <v>1099.89</v>
      </c>
      <c r="M4" s="4">
        <v>1099.89</v>
      </c>
      <c r="N4" s="4" t="s">
        <v>46</v>
      </c>
      <c r="O4" s="4" t="s">
        <v>41</v>
      </c>
      <c r="P4" s="4" t="s">
        <v>33</v>
      </c>
      <c r="Q4" s="4">
        <v>0</v>
      </c>
      <c r="R4" s="7">
        <v>44695</v>
      </c>
      <c r="S4" s="6">
        <v>44711</v>
      </c>
      <c r="T4" s="4" t="s">
        <v>34</v>
      </c>
      <c r="U4" s="4">
        <v>1099.89</v>
      </c>
      <c r="V4" s="4">
        <v>0</v>
      </c>
      <c r="W4" s="4">
        <v>0</v>
      </c>
      <c r="X4" s="4" t="s">
        <v>42</v>
      </c>
      <c r="Y4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9" sqref="A9:E13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47</v>
      </c>
    </row>
    <row r="2" s="4" customFormat="1" spans="1:9">
      <c r="A2" s="5">
        <v>17924027510</v>
      </c>
      <c r="B2" s="6">
        <v>44693</v>
      </c>
      <c r="C2" s="6">
        <v>44694</v>
      </c>
      <c r="D2" s="4">
        <v>353.22</v>
      </c>
      <c r="E2" s="4" t="str">
        <f>VLOOKUP(A2,HOP!A:L,12,0)</f>
        <v>353.22</v>
      </c>
      <c r="F2" s="4" t="str">
        <f>VLOOKUP(A2,HOP!A:C,3,0)</f>
        <v>2547828</v>
      </c>
      <c r="G2" s="4">
        <f>D2-E2</f>
        <v>0</v>
      </c>
      <c r="H2" s="4" t="str">
        <f>$H$1&amp;F2</f>
        <v>，2547828</v>
      </c>
      <c r="I2" s="4" t="str">
        <f>VLOOKUP(A2,HOP!A:U,21,0)</f>
        <v>直采</v>
      </c>
    </row>
    <row r="3" s="4" customFormat="1" spans="1:9">
      <c r="A3" s="5">
        <v>17926030074</v>
      </c>
      <c r="B3" s="6">
        <v>44695</v>
      </c>
      <c r="C3" s="6">
        <v>44696</v>
      </c>
      <c r="D3" s="4">
        <v>216.14</v>
      </c>
      <c r="E3" s="4" t="str">
        <f>VLOOKUP(A3,HOP!A:L,12,0)</f>
        <v>216.14</v>
      </c>
      <c r="F3" s="4" t="str">
        <f>VLOOKUP(A3,HOP!A:C,3,0)</f>
        <v>2548443</v>
      </c>
      <c r="G3" s="4">
        <f>D3-E3</f>
        <v>0</v>
      </c>
      <c r="H3" s="4" t="str">
        <f>$H$1&amp;F3</f>
        <v>，2548443</v>
      </c>
      <c r="I3" s="4" t="str">
        <f>VLOOKUP(A3,HOP!A:U,21,0)</f>
        <v>直连</v>
      </c>
    </row>
    <row r="4" s="4" customFormat="1" spans="1:9">
      <c r="A4" s="5">
        <v>17932541040</v>
      </c>
      <c r="B4" s="6">
        <v>44695</v>
      </c>
      <c r="C4" s="6">
        <v>44696</v>
      </c>
      <c r="D4" s="4">
        <v>1099.89</v>
      </c>
      <c r="E4" s="4" t="str">
        <f>VLOOKUP(A4,HOP!A:L,12,0)</f>
        <v>1099.89</v>
      </c>
      <c r="F4" s="4" t="str">
        <f>VLOOKUP(A4,HOP!A:C,3,0)</f>
        <v>2550764</v>
      </c>
      <c r="G4" s="4">
        <f>D4-E4</f>
        <v>0</v>
      </c>
      <c r="H4" s="4" t="str">
        <f>$H$1&amp;F4</f>
        <v>，2550764</v>
      </c>
      <c r="I4" s="4" t="str">
        <f>VLOOKUP(A4,HOP!A:U,21,0)</f>
        <v>直连</v>
      </c>
    </row>
    <row r="6" spans="4:4">
      <c r="D6" s="4">
        <f>SUM(D2:D5)</f>
        <v>1669.25</v>
      </c>
    </row>
    <row r="9" spans="1:5">
      <c r="A9" s="4" t="s">
        <v>48</v>
      </c>
      <c r="D9" s="4">
        <v>353.22</v>
      </c>
      <c r="E9" s="4">
        <v>412.67</v>
      </c>
    </row>
    <row r="10" spans="1:5">
      <c r="A10" s="4" t="s">
        <v>49</v>
      </c>
      <c r="D10" s="4">
        <v>1316.03</v>
      </c>
      <c r="E10" s="4">
        <v>1537.55</v>
      </c>
    </row>
    <row r="11" spans="1:5">
      <c r="A11" s="4" t="s">
        <v>50</v>
      </c>
      <c r="D11" s="4">
        <f>SUM(D9:D10)</f>
        <v>1669.25</v>
      </c>
      <c r="E11" s="4">
        <f>SUM(E9:E10)</f>
        <v>1950.22</v>
      </c>
    </row>
    <row r="12" spans="1:1">
      <c r="A12" s="4" t="s">
        <v>51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1">
      <c r="A1" s="2" t="s">
        <v>52</v>
      </c>
      <c r="B1" s="2" t="s">
        <v>53</v>
      </c>
      <c r="C1" s="2" t="s">
        <v>54</v>
      </c>
      <c r="D1" s="2" t="s">
        <v>55</v>
      </c>
      <c r="E1" s="2" t="s">
        <v>13</v>
      </c>
      <c r="F1" s="2" t="s">
        <v>5</v>
      </c>
      <c r="G1" s="2" t="s">
        <v>6</v>
      </c>
      <c r="H1" s="2" t="s">
        <v>56</v>
      </c>
      <c r="I1" s="2" t="s">
        <v>57</v>
      </c>
      <c r="J1" s="2" t="s">
        <v>58</v>
      </c>
      <c r="K1" s="2" t="s">
        <v>59</v>
      </c>
      <c r="L1" s="2" t="s">
        <v>60</v>
      </c>
      <c r="M1" s="2" t="s">
        <v>61</v>
      </c>
      <c r="N1" s="2" t="s">
        <v>62</v>
      </c>
      <c r="O1" s="2" t="s">
        <v>63</v>
      </c>
      <c r="P1" s="2" t="s">
        <v>64</v>
      </c>
      <c r="Q1" s="2" t="s">
        <v>65</v>
      </c>
      <c r="R1" s="2" t="s">
        <v>66</v>
      </c>
      <c r="S1" s="2" t="s">
        <v>67</v>
      </c>
      <c r="T1" s="2" t="s">
        <v>68</v>
      </c>
      <c r="U1" s="2" t="s">
        <v>69</v>
      </c>
    </row>
    <row r="2" s="1" customFormat="1" spans="1:21">
      <c r="A2" s="3">
        <v>17932541040</v>
      </c>
      <c r="B2" s="1" t="s">
        <v>70</v>
      </c>
      <c r="C2" s="1" t="s">
        <v>71</v>
      </c>
      <c r="D2" s="1" t="s">
        <v>72</v>
      </c>
      <c r="E2" s="1" t="s">
        <v>46</v>
      </c>
      <c r="F2" s="1" t="s">
        <v>70</v>
      </c>
      <c r="G2" s="1" t="s">
        <v>73</v>
      </c>
      <c r="H2" s="1" t="s">
        <v>74</v>
      </c>
      <c r="I2" s="1" t="s">
        <v>75</v>
      </c>
      <c r="J2" s="1" t="s">
        <v>76</v>
      </c>
      <c r="K2" s="1" t="s">
        <v>75</v>
      </c>
      <c r="L2" s="1" t="s">
        <v>75</v>
      </c>
      <c r="M2" s="1" t="s">
        <v>77</v>
      </c>
      <c r="N2" s="1" t="s">
        <v>77</v>
      </c>
      <c r="O2" s="1" t="s">
        <v>78</v>
      </c>
      <c r="P2" s="1" t="s">
        <v>79</v>
      </c>
      <c r="Q2" s="1" t="s">
        <v>80</v>
      </c>
      <c r="R2" s="1" t="s">
        <v>81</v>
      </c>
      <c r="S2" s="1" t="s">
        <v>82</v>
      </c>
      <c r="T2" s="1" t="s">
        <v>83</v>
      </c>
      <c r="U2" s="1" t="s">
        <v>84</v>
      </c>
    </row>
    <row r="3" s="1" customFormat="1" spans="1:21">
      <c r="A3" s="3">
        <v>17926030074</v>
      </c>
      <c r="B3" s="1" t="s">
        <v>85</v>
      </c>
      <c r="C3" s="1" t="s">
        <v>86</v>
      </c>
      <c r="D3" s="1" t="s">
        <v>87</v>
      </c>
      <c r="E3" s="1" t="s">
        <v>40</v>
      </c>
      <c r="F3" s="1" t="s">
        <v>70</v>
      </c>
      <c r="G3" s="1" t="s">
        <v>73</v>
      </c>
      <c r="H3" s="1" t="s">
        <v>74</v>
      </c>
      <c r="I3" s="1" t="s">
        <v>88</v>
      </c>
      <c r="J3" s="1" t="s">
        <v>76</v>
      </c>
      <c r="K3" s="1" t="s">
        <v>88</v>
      </c>
      <c r="L3" s="1" t="s">
        <v>88</v>
      </c>
      <c r="M3" s="1" t="s">
        <v>77</v>
      </c>
      <c r="N3" s="1" t="s">
        <v>77</v>
      </c>
      <c r="O3" s="1" t="s">
        <v>78</v>
      </c>
      <c r="P3" s="1" t="s">
        <v>79</v>
      </c>
      <c r="Q3" s="1" t="s">
        <v>80</v>
      </c>
      <c r="R3" s="1" t="s">
        <v>89</v>
      </c>
      <c r="S3" s="1" t="s">
        <v>82</v>
      </c>
      <c r="T3" s="1" t="s">
        <v>83</v>
      </c>
      <c r="U3" s="1" t="s">
        <v>84</v>
      </c>
    </row>
    <row r="4" s="1" customFormat="1" spans="1:21">
      <c r="A4" s="3">
        <v>17924027510</v>
      </c>
      <c r="B4" s="1" t="s">
        <v>85</v>
      </c>
      <c r="C4" s="1" t="s">
        <v>90</v>
      </c>
      <c r="D4" s="1" t="s">
        <v>91</v>
      </c>
      <c r="E4" s="1" t="s">
        <v>31</v>
      </c>
      <c r="F4" s="1" t="s">
        <v>85</v>
      </c>
      <c r="G4" s="1" t="s">
        <v>92</v>
      </c>
      <c r="H4" s="1" t="s">
        <v>74</v>
      </c>
      <c r="I4" s="1" t="s">
        <v>93</v>
      </c>
      <c r="J4" s="1" t="s">
        <v>76</v>
      </c>
      <c r="K4" s="1" t="s">
        <v>93</v>
      </c>
      <c r="L4" s="1" t="s">
        <v>93</v>
      </c>
      <c r="M4" s="1" t="s">
        <v>77</v>
      </c>
      <c r="N4" s="1" t="s">
        <v>77</v>
      </c>
      <c r="O4" s="1" t="s">
        <v>78</v>
      </c>
      <c r="P4" s="1" t="s">
        <v>79</v>
      </c>
      <c r="Q4" s="1" t="s">
        <v>80</v>
      </c>
      <c r="R4" s="1" t="s">
        <v>94</v>
      </c>
      <c r="S4" s="1" t="s">
        <v>82</v>
      </c>
      <c r="T4" s="1" t="s">
        <v>83</v>
      </c>
      <c r="U4" s="1" t="s">
        <v>95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2022-05-30T01:16:12Z</dcterms:created>
  <dcterms:modified xsi:type="dcterms:W3CDTF">2022-05-30T01:21:23Z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9CB6A04E04EC49A5943034D6D316B8F3</vt:lpwstr>
  </property>
  <property fmtid="{D5CDD505-2E9C-101B-9397-08002B2CF9AE}" pid="3" name="KSOProductBuildVer">
    <vt:lpwstr>2052-11.1.0.11744</vt:lpwstr>
  </property>
</Properties>
</file>