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<sst xmlns="http://schemas.openxmlformats.org/spreadsheetml/2006/main" count="1479" uniqueCount="564">
  <si>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</si>
  <si>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</si>
  <si>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</si>
  <si>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</si>
  <si>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</si>
  <si>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</si>
  <si>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</si>
  <si>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</si>
  <si>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</si>
  <si>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</si>
  <si>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</si>
  <si>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</si>
  <si>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</si>
  <si>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</si>
  <si>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</si>
  <si>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</si>
  <si>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</si>
  <si>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</si>
  <si>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</si>
  <si>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</si>
  <si>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</si>
  <si>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</si>
  <si>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</si>
  <si>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</si>
  <si>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</si>
  <si>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17501241807	</t>
  </si>
  <si>
    <t>Ctrip</t>
  </si>
  <si>
    <t>正常</t>
  </si>
  <si>
    <t>[胡志明市]中央皇宫酒店(Central Palace Hotel)(55451625)</t>
  </si>
  <si>
    <t>豪华房&lt;2人入住&gt;&lt;不退款&gt;&lt;早餐&gt;</t>
  </si>
  <si>
    <t>HKD</t>
  </si>
  <si>
    <t>Nguyen/Kaitlyn Pham</t>
  </si>
  <si>
    <t>CA13030220528HKD</t>
  </si>
  <si>
    <t>未提现</t>
  </si>
  <si>
    <t>携程开票</t>
  </si>
  <si>
    <t xml:space="preserve">2437068	</t>
  </si>
  <si>
    <t xml:space="preserve">	</t>
  </si>
  <si>
    <t xml:space="preserve">17838649902	</t>
  </si>
  <si>
    <t>[东京]茅场町珍珠酒店(Pearl Hotel Kayabacho)(55639551)</t>
  </si>
  <si>
    <t>大床房&lt;2人入住&gt;&lt;不退款&gt;</t>
  </si>
  <si>
    <t>igari/saki,igari/saki</t>
  </si>
  <si>
    <t xml:space="preserve">17872388978	</t>
  </si>
  <si>
    <t>[萨拉托加斯普林斯]贝斯特韦斯特优质萨拉托加泉酒店(Best Western Plus Saratoga Springs)(90382132)</t>
  </si>
  <si>
    <t>标准房, 1 张特大床,冰箱和微波炉&lt;2人入住&gt;&lt;不退款&gt;&lt;早餐&gt;</t>
  </si>
  <si>
    <t>Yutong/Xia,Yuhang/Zhai</t>
  </si>
  <si>
    <t xml:space="preserve">2531698	</t>
  </si>
  <si>
    <t xml:space="preserve">SS019246798	</t>
  </si>
  <si>
    <t xml:space="preserve">17889522566	</t>
  </si>
  <si>
    <t>[慕尼黑]慕尼黑诺富特酒店(Novotel München Messe)(55354724)</t>
  </si>
  <si>
    <t>标准双床房&lt;2人入住&gt;&lt;不退款&gt;</t>
  </si>
  <si>
    <t>Chia/Wen Wen,Tang/Corissa</t>
  </si>
  <si>
    <t>5563WEM554</t>
  </si>
  <si>
    <t xml:space="preserve">5563WEM552	</t>
  </si>
  <si>
    <t xml:space="preserve">17889736975	</t>
  </si>
  <si>
    <t>[多伦多]多伦多香格里拉大酒店(Shangri-La Toronto)(56185710)</t>
  </si>
  <si>
    <t>尊贵特大床房&lt;不退款&gt;&lt;2人入住&gt;</t>
  </si>
  <si>
    <t>Frade/Kevin,Villarroel/Ashley</t>
  </si>
  <si>
    <t xml:space="preserve">56837SD019788	</t>
  </si>
  <si>
    <t xml:space="preserve">17927813715	</t>
  </si>
  <si>
    <t>[柏林]柏林施柏阁酒店(Steigenberger Hotel am Kanzleramt)(55822293)</t>
  </si>
  <si>
    <t>高级房&lt;2人入住&gt;&lt;不退款&gt;</t>
  </si>
  <si>
    <t>Stoschek/Jan,Kleinert/Sabine</t>
  </si>
  <si>
    <t xml:space="preserve">4637SD092493	</t>
  </si>
  <si>
    <t xml:space="preserve">17945199009	</t>
  </si>
  <si>
    <t>[布鲁塞尔]布鲁塞尔华威酒店(Warwick Brussels)(55269668)</t>
  </si>
  <si>
    <t>经典大号床房&lt;2人入住&gt;&lt;不退款&gt;</t>
  </si>
  <si>
    <t>TANG/JIANYU,HE/MEIYAO</t>
  </si>
  <si>
    <t xml:space="preserve">2553700	</t>
  </si>
  <si>
    <t xml:space="preserve">EXP-1943413153	</t>
  </si>
  <si>
    <t xml:space="preserve">17953269863	</t>
  </si>
  <si>
    <t>[迪拜]迪拜机场智选假日酒店(Holiday Inn Express Dubai Airport)(55439394)</t>
  </si>
  <si>
    <t>客房&lt;2人入住&gt;&lt;不退款&gt;&lt;早餐&gt;</t>
  </si>
  <si>
    <t>LIU/DONGDONG</t>
  </si>
  <si>
    <t xml:space="preserve">17957340625	</t>
  </si>
  <si>
    <t>[埃奇韦尔]伦敦北华美达酒店(Ramada London North)(55841795)</t>
  </si>
  <si>
    <t>行政双人床房&lt;2人入住&gt;&lt;不退款&gt;</t>
  </si>
  <si>
    <t>Swattridge/Liam</t>
  </si>
  <si>
    <t xml:space="preserve">17961644611	</t>
  </si>
  <si>
    <t>[洛杉矶]洛杉矶机场希尔顿酒店(Hilton Los Angeles Airport)(54503377)</t>
  </si>
  <si>
    <t>2张双人床房&lt;2人入住&gt;&lt;不退款&gt;</t>
  </si>
  <si>
    <t>LIU/JIALIN,LIU/YANGSHAN</t>
  </si>
  <si>
    <t xml:space="preserve">2557277	</t>
  </si>
  <si>
    <t xml:space="preserve">3264329007	</t>
  </si>
  <si>
    <t xml:space="preserve">17965403524	</t>
  </si>
  <si>
    <t>[巴厘岛]普拉戈假日酒店(Plagoo Holiday Hotel)(55800898)</t>
  </si>
  <si>
    <t>一卧室套房&lt;2人入住&gt;&lt;不退款&gt;</t>
  </si>
  <si>
    <t>YAZID/ALRAZI IZZATUL</t>
  </si>
  <si>
    <t xml:space="preserve">17968637364	</t>
  </si>
  <si>
    <t>[班贾尔马辛]阿斯顿巴努阿班贾尔马辛酒店及会议中心(ASTON Banua Banjarmasin Hotel &amp; Convention Center)(70165221)</t>
  </si>
  <si>
    <t>豪华房&lt;2人入住&gt;&lt;不退款&gt;</t>
  </si>
  <si>
    <t>Kamili/Jonathan</t>
  </si>
  <si>
    <t xml:space="preserve">17976100886	</t>
  </si>
  <si>
    <t>[圣洛朗－德米尔]东里昂机场圣艾修伯里普瑞米尔经典酒店(Premiere Classe Lyon Est Aeroport Saint Exupery)(70790234)</t>
  </si>
  <si>
    <t>双人房&lt;2人入住&gt;&lt;不退款&gt;</t>
  </si>
  <si>
    <t>CHEVALERIAS/Ingrid</t>
  </si>
  <si>
    <t xml:space="preserve">33720UC001743	</t>
  </si>
  <si>
    <t xml:space="preserve">17977499169	</t>
  </si>
  <si>
    <t>[迈阿密]迈阿密国际机场酒店(Miami International Airport Hotel)(55694594)</t>
  </si>
  <si>
    <t>标准2张大号床房&lt;2人入住&gt;&lt;不退款&gt;</t>
  </si>
  <si>
    <t>Romeu/Maria Julia</t>
  </si>
  <si>
    <t xml:space="preserve">RZ-1946576903	</t>
  </si>
  <si>
    <t xml:space="preserve">17984881670	</t>
  </si>
  <si>
    <t>SIU/KOON FUNG RAYMOND</t>
  </si>
  <si>
    <t xml:space="preserve">2562282	</t>
  </si>
  <si>
    <t xml:space="preserve">17985078553	</t>
  </si>
  <si>
    <t>[暖武里]曼谷盛大里士满时尚酒店 (SHA Plus+)(Grand Richmond Stylish Convention Hotel (SHA Plus+))(60467207)</t>
  </si>
  <si>
    <t>豪华双人床房&lt;2人入住&gt;&lt;不退款&gt;</t>
  </si>
  <si>
    <t>Chuen-arom/Nantawat</t>
  </si>
  <si>
    <t xml:space="preserve">2562354	</t>
  </si>
  <si>
    <t xml:space="preserve">EXP-1947505884	</t>
  </si>
  <si>
    <t xml:space="preserve">17878429881	</t>
  </si>
  <si>
    <t>[埃斯特波纳]厄尔巴岛艾斯塔波海水浴温泉酒店(Elba Estepona Gran Hotel &amp; Thalasso Spa)(55768646)</t>
  </si>
  <si>
    <t>园景豪华房&lt;2人入住&gt;&lt;不退款&gt;&lt;早餐&gt;</t>
  </si>
  <si>
    <t>Guesdon/Julien,Rivers/Djuan</t>
  </si>
  <si>
    <t>CA13030220529HKD</t>
  </si>
  <si>
    <t xml:space="preserve">17891997396	</t>
  </si>
  <si>
    <t>[汉普顿海滩]海边阿什沃斯酒店(Ashworth by The Sea)(89916661)</t>
  </si>
  <si>
    <t>标准间1张大床&lt;2人入住&gt;&lt;不退款&gt;</t>
  </si>
  <si>
    <t>Maes/James</t>
  </si>
  <si>
    <t xml:space="preserve">1936651369	</t>
  </si>
  <si>
    <t xml:space="preserve">17909012310	</t>
  </si>
  <si>
    <t>[曼谷]曼谷康莱德酒店 - SHA Extra Plus(Conrad Bangkok - Sha Extra Plus)(55312447)</t>
  </si>
  <si>
    <t>豪华大床房&lt;不退款&gt;&lt;2人入住&gt;</t>
  </si>
  <si>
    <t>SCHMITT/FABIEN</t>
  </si>
  <si>
    <t xml:space="preserve">3249076606;255852971	</t>
  </si>
  <si>
    <t xml:space="preserve">17961239681	</t>
  </si>
  <si>
    <t>[拉斯维加斯]卢克索酒店(Luxor Hotel &amp; Casino)(60494169)</t>
  </si>
  <si>
    <t>金字塔双大号床房&lt;2人入住&gt;&lt;不退款&gt;</t>
  </si>
  <si>
    <t>Reddy/Rohan</t>
  </si>
  <si>
    <t xml:space="preserve">900927439	</t>
  </si>
  <si>
    <t xml:space="preserve">17961317088	</t>
  </si>
  <si>
    <t>[纽约]珍珠酒店(The Pearl Hotel)(55290225)</t>
  </si>
  <si>
    <t>高级大床房&lt;2人入住&gt;&lt;不退款&gt;&lt;早餐&gt;</t>
  </si>
  <si>
    <t>Magill/Elizabeth,Davis/Anaya</t>
  </si>
  <si>
    <t xml:space="preserve">EXP-1945299555	</t>
  </si>
  <si>
    <t xml:space="preserve">17961823140	</t>
  </si>
  <si>
    <t>[拉斯维加斯]皇宫站娱乐场酒店(Palace Station Hotel and Casino)(55666056)</t>
  </si>
  <si>
    <t>城景至尊特大床房（新装修）&lt;2人入住&gt;&lt;不退款&gt;</t>
  </si>
  <si>
    <t>Yongli/An,Zuoxiu/Pan</t>
  </si>
  <si>
    <t xml:space="preserve">2557359	</t>
  </si>
  <si>
    <t xml:space="preserve">446995604999	</t>
  </si>
  <si>
    <t xml:space="preserve">17973417307	</t>
  </si>
  <si>
    <t>[塔穆宁]关岛都喜天丽度假酒店(Dusit Thani Guam Resort)(55299047)</t>
  </si>
  <si>
    <t>海滨尊贵大床房&lt;不退款&gt;&lt;2人入住&gt;</t>
  </si>
  <si>
    <t>LEE/HYEONJEONG</t>
  </si>
  <si>
    <t xml:space="preserve">17973436585	</t>
  </si>
  <si>
    <t>[勒阿弗尔]宜必思勒阿弗尔中心酒店(Ibis le Havre Centre)(90373758)</t>
  </si>
  <si>
    <t>标准双人房&lt;2人入住&gt;&lt;不退款&gt;</t>
  </si>
  <si>
    <t>Mpacko/Eithel</t>
  </si>
  <si>
    <t xml:space="preserve">1123WEO540	</t>
  </si>
  <si>
    <t xml:space="preserve">17977634483	</t>
  </si>
  <si>
    <t>[奥尔堡]奥尔堡机场酒店(Aalborg Airport Hotel)(90200548)</t>
  </si>
  <si>
    <t>HO/WING YI</t>
  </si>
  <si>
    <t xml:space="preserve">62556921	</t>
  </si>
  <si>
    <t xml:space="preserve">17980460750	</t>
  </si>
  <si>
    <t>[普安那公园]贝斯特霍斯特旅馆(Best Host Inn)(91807587)</t>
  </si>
  <si>
    <t>标准客房2张大床&lt;2人入住&gt;&lt;不退款&gt;</t>
  </si>
  <si>
    <t>hinojos/sandee</t>
  </si>
  <si>
    <t xml:space="preserve">17991533598	</t>
  </si>
  <si>
    <t>[纽瓦克]纽瓦克机场温德姆花园酒店(Wyndham Garden Hotel Newark Airport)(55329004)</t>
  </si>
  <si>
    <t>特大床房&lt;2人入住&gt;&lt;不退款&gt;</t>
  </si>
  <si>
    <t>NIE/JIAXIN</t>
  </si>
  <si>
    <t xml:space="preserve">2563382	</t>
  </si>
  <si>
    <t xml:space="preserve">17992448987	</t>
  </si>
  <si>
    <t>[西归浦市]中文城市酒店(Jungmoon City Hotel)(56196600)</t>
  </si>
  <si>
    <t>标准房&lt;2人入住&gt;&lt;不退款&gt;</t>
  </si>
  <si>
    <t>KANG/KYOUNGRIM</t>
  </si>
  <si>
    <t xml:space="preserve">17992489127	</t>
  </si>
  <si>
    <t>豪华客房&lt;2人入住&gt;&lt;不退款&gt;</t>
  </si>
  <si>
    <t xml:space="preserve">202205250501	</t>
  </si>
  <si>
    <t>取消</t>
  </si>
  <si>
    <t xml:space="preserve">17993310056	</t>
  </si>
  <si>
    <t>[沙迦]沙迦海滩喜来登Spa度假酒店(Sheraton Sharjah Beach Resort and Spa)(68026115)</t>
  </si>
  <si>
    <t>豪华客房, 1 张特大床房&lt;2人入住&gt;&lt;不退款&gt;</t>
  </si>
  <si>
    <t>ZHANG/Yiming</t>
  </si>
  <si>
    <t xml:space="preserve">2563762	</t>
  </si>
  <si>
    <t xml:space="preserve">81099935	</t>
  </si>
  <si>
    <t xml:space="preserve">17993551968	</t>
  </si>
  <si>
    <t>[波德申]我家民宿(My Family Hotel)(89917195)</t>
  </si>
  <si>
    <t>高级房间&lt;2人入住&gt;&lt;不退款&gt;</t>
  </si>
  <si>
    <t>Veluplay /gobi</t>
  </si>
  <si>
    <t xml:space="preserve">17969143634	</t>
  </si>
  <si>
    <t>退单</t>
  </si>
  <si>
    <t>[null](91811557)</t>
  </si>
  <si>
    <t xml:space="preserve">17154085339	</t>
  </si>
  <si>
    <t>[杰克逊]最佳西方别墅酒店杰克逊霍尔(The Lodge at Jackson Hole)(55862049)</t>
  </si>
  <si>
    <t>至尊特大床房&lt;2人入住&gt;&lt;不退款&gt;&lt;早餐&gt;</t>
  </si>
  <si>
    <t>Boruszewski/Rebecca Anne</t>
  </si>
  <si>
    <t>CA13030220530HKD</t>
  </si>
  <si>
    <t xml:space="preserve">11183158-1	</t>
  </si>
  <si>
    <t xml:space="preserve">17760520675	</t>
  </si>
  <si>
    <t>[斯德哥尔摩]斯德哥尔摩Ç酒店(Hotel C Stockholm)(55337452)</t>
  </si>
  <si>
    <t>中型房（1张双人床，无窗）&lt;2人入住&gt;&lt;不退款&gt;&lt;早餐&gt;</t>
  </si>
  <si>
    <t>LIU/YANG,Ma/Yun</t>
  </si>
  <si>
    <t xml:space="preserve">10622SC064906	</t>
  </si>
  <si>
    <t xml:space="preserve">17815998915	</t>
  </si>
  <si>
    <t>[彭萨科拉海滩]纳瓦拉海滩万豪春丘酒店(SpringHill Suites by Marriott Navarre Beach)(68026221)</t>
  </si>
  <si>
    <t>岛屿景特大床套房(带沙发床)&lt;2人入住&gt;&lt;不退款&gt;&lt;早餐&gt;</t>
  </si>
  <si>
    <t>Davis/Jennifer</t>
  </si>
  <si>
    <t xml:space="preserve">87576230	</t>
  </si>
  <si>
    <t xml:space="preserve">17848722035	</t>
  </si>
  <si>
    <t>[迈阿密海滩]法纳迈阿密海滩酒店(Faena Hotel Miami Beach)(55281183)</t>
  </si>
  <si>
    <t>湾景两卧室套房&lt;2人入住&gt;&lt;不退款&gt;</t>
  </si>
  <si>
    <t>Akhavan/Payam</t>
  </si>
  <si>
    <t xml:space="preserve">2210051	</t>
  </si>
  <si>
    <t xml:space="preserve">17900719648	</t>
  </si>
  <si>
    <t>[马德里]马德里巴拉哈斯机场美利亚酒店(Melia Barajas)(55611949)</t>
  </si>
  <si>
    <t>高级池景房&lt;2人入住&gt;&lt;不退款&gt;</t>
  </si>
  <si>
    <t>KLITUS/BENJAMIN</t>
  </si>
  <si>
    <t xml:space="preserve">2540660	</t>
  </si>
  <si>
    <t xml:space="preserve">2201698652	</t>
  </si>
  <si>
    <t xml:space="preserve">17961779528	</t>
  </si>
  <si>
    <t>[Bancarkembar]阿斯顿帝国普禾加多(ASTON Imperium Purwokerto)(55573074)</t>
  </si>
  <si>
    <t>豪华间&lt;不退款&gt;&lt;2人入住&gt;</t>
  </si>
  <si>
    <t>Franky/Franky</t>
  </si>
  <si>
    <t xml:space="preserve">17969284298	</t>
  </si>
  <si>
    <t>[科隆]科隆施柏阁酒店(Steigenberger Hotel Köln)(56163182)</t>
  </si>
  <si>
    <t>高级房, 2 张单人床&lt;早餐&gt;&lt;不退款&gt;&lt;2人入住&gt;</t>
  </si>
  <si>
    <t>Schaperdot/Martina,Schaperdot/Martina</t>
  </si>
  <si>
    <t xml:space="preserve">1946021161	</t>
  </si>
  <si>
    <t xml:space="preserve">17977693004	</t>
  </si>
  <si>
    <t>[鹿特丹]梅特布鲁诺客房酒店(Room Mate Bruno)(55585810)</t>
  </si>
  <si>
    <t>Exterior标准大床房&lt;2人入住&gt;&lt;不退款&gt;&lt;早餐&gt;</t>
  </si>
  <si>
    <t>Schaefer/Andreas</t>
  </si>
  <si>
    <t xml:space="preserve">23115735	</t>
  </si>
  <si>
    <t xml:space="preserve">17981737578	</t>
  </si>
  <si>
    <t>[贝洛奥里藏特]波本贝洛奥里藏特商务酒店(Bourbon Belo Horizonte Business Hotel)(90352323)</t>
  </si>
  <si>
    <t>高级双床房&lt;2人入住&gt;&lt;不退款&gt;&lt;早餐&gt;</t>
  </si>
  <si>
    <t>Ferreira/Rafael L M</t>
  </si>
  <si>
    <t xml:space="preserve">2561835	</t>
  </si>
  <si>
    <t xml:space="preserve">17993376080	</t>
  </si>
  <si>
    <t>[布拉格]阿必托酒店(Abitohotel)(90352839)</t>
  </si>
  <si>
    <t>Kapshuk/Yurii</t>
  </si>
  <si>
    <t xml:space="preserve">2563780	</t>
  </si>
  <si>
    <t xml:space="preserve">17995475173	</t>
  </si>
  <si>
    <t>[马卡蒂]王子广场2号酒店(Prince Plaza II Hotel)(68545456)</t>
  </si>
  <si>
    <t>尊贵套间&lt;不退款&gt;&lt;2人入住&gt;</t>
  </si>
  <si>
    <t>AMADOR/JAVIER</t>
  </si>
  <si>
    <t xml:space="preserve">2563911	</t>
  </si>
  <si>
    <t xml:space="preserve">17996959566	</t>
  </si>
  <si>
    <t>[新加坡]新加坡京华酒店 (Staycation Approved)(Hotel Royal Singapore (Staycation Approved))(55465127)</t>
  </si>
  <si>
    <t>高级双人房&lt;不退款&gt;&lt;2人入住&gt;</t>
  </si>
  <si>
    <t>Rozie/Muhammad Azrul Rifqi</t>
  </si>
  <si>
    <t xml:space="preserve">17999778568	</t>
  </si>
  <si>
    <t>[巴生港]普雷米尔酒店(Premiere Hotel)(55414157)</t>
  </si>
  <si>
    <t>高级双床房&lt;2人入住&gt;&lt;不退款&gt;</t>
  </si>
  <si>
    <t>LIM/LOONG</t>
  </si>
  <si>
    <t xml:space="preserve">18001082704	</t>
  </si>
  <si>
    <t>[瓜卢流斯]多马尼酒店(Hotel Domani)(89920102)</t>
  </si>
  <si>
    <t>标准双人间&lt;2人入住&gt;&lt;不退款&gt;&lt;早餐&gt;</t>
  </si>
  <si>
    <t>oliveira/eudes barros</t>
  </si>
  <si>
    <t xml:space="preserve">338179441	</t>
  </si>
  <si>
    <t>，</t>
  </si>
  <si>
    <t>17980460750此单多收2118元待退回</t>
  </si>
  <si>
    <t>5.27 可退</t>
  </si>
  <si>
    <t>A220530095209481</t>
  </si>
  <si>
    <t>A220530095322925</t>
  </si>
  <si>
    <t>总计：106668元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</si>
  <si>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</si>
  <si>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</si>
  <si>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</si>
  <si>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</si>
  <si>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</si>
  <si>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</si>
  <si>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</si>
  <si>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</si>
  <si>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</si>
  <si>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</si>
  <si>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</si>
  <si>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</si>
  <si>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</si>
  <si>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</si>
  <si>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</si>
  <si>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</si>
  <si>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</si>
  <si>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</si>
  <si>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2022-05-26</t>
  </si>
  <si>
    <t>2564780</t>
  </si>
  <si>
    <t>多马尼酒店</t>
  </si>
  <si>
    <t>oliveira eudes barros</t>
  </si>
  <si>
    <t>2022-05-27</t>
  </si>
  <si>
    <t>退房日周结</t>
  </si>
  <si>
    <t>255.41</t>
  </si>
  <si>
    <t>299.00</t>
  </si>
  <si>
    <t>0</t>
  </si>
  <si>
    <t>0.00</t>
  </si>
  <si>
    <t>携程汇智国际直连</t>
  </si>
  <si>
    <t>925</t>
  </si>
  <si>
    <t>2022-05-26 22:45:08</t>
  </si>
  <si>
    <t>否</t>
  </si>
  <si>
    <t>汇智国际旅游发展有限公司</t>
  </si>
  <si>
    <t>直连</t>
  </si>
  <si>
    <t>2564473</t>
  </si>
  <si>
    <t>第一酒店</t>
  </si>
  <si>
    <t>LIM LOONG</t>
  </si>
  <si>
    <t>336.55</t>
  </si>
  <si>
    <t>394.00</t>
  </si>
  <si>
    <t>2022-05-26 16:39:39</t>
  </si>
  <si>
    <t>2564248</t>
  </si>
  <si>
    <t>新加坡京华酒店</t>
  </si>
  <si>
    <t>Rozie Muhammad Azrul Rifqi</t>
  </si>
  <si>
    <t>923.39</t>
  </si>
  <si>
    <t>1081.00</t>
  </si>
  <si>
    <t>2022-05-26 11:57:04</t>
  </si>
  <si>
    <t>2022-05-25</t>
  </si>
  <si>
    <t>2563911</t>
  </si>
  <si>
    <t>马尼拉王子广场2号酒店</t>
  </si>
  <si>
    <t>AMADOR JAVIER</t>
  </si>
  <si>
    <t>258.88</t>
  </si>
  <si>
    <t>305.00</t>
  </si>
  <si>
    <t>2022-05-25 21:39:00</t>
  </si>
  <si>
    <t>2563849</t>
  </si>
  <si>
    <t>我的家庭酒店</t>
  </si>
  <si>
    <t>Veluplay gobi</t>
  </si>
  <si>
    <t>73.00</t>
  </si>
  <si>
    <t>86.00</t>
  </si>
  <si>
    <t>2022-05-25 20:41:54</t>
  </si>
  <si>
    <t>2563780</t>
  </si>
  <si>
    <t>阿必托酒店</t>
  </si>
  <si>
    <t>Kapshuk Yurii</t>
  </si>
  <si>
    <t>410.82</t>
  </si>
  <si>
    <t>484.00</t>
  </si>
  <si>
    <t>2022-05-25 19:27:15</t>
  </si>
  <si>
    <t>2563762</t>
  </si>
  <si>
    <t>SHERATON SHARJAH BEACH RESORT &amp; SPA</t>
  </si>
  <si>
    <t>ZHANG Yiming</t>
  </si>
  <si>
    <t>499.09</t>
  </si>
  <si>
    <t>588.00</t>
  </si>
  <si>
    <t>2022-05-25 18:53:54</t>
  </si>
  <si>
    <t>2563543</t>
  </si>
  <si>
    <t>中文城市酒店</t>
  </si>
  <si>
    <t>KANG KYOUNGRIM</t>
  </si>
  <si>
    <t>218.14</t>
  </si>
  <si>
    <t>257.00</t>
  </si>
  <si>
    <t>2022-05-25 14:54:48</t>
  </si>
  <si>
    <t>2563382</t>
  </si>
  <si>
    <t>纽瓦克机场温德姆花园酒店</t>
  </si>
  <si>
    <t>NIE JIAXIN</t>
  </si>
  <si>
    <t>707.05</t>
  </si>
  <si>
    <t>833.00</t>
  </si>
  <si>
    <t>2022-05-25 11:14:06</t>
  </si>
  <si>
    <t>2022-05-24</t>
  </si>
  <si>
    <t>2562354</t>
  </si>
  <si>
    <t>里士满时尚会议酒店</t>
  </si>
  <si>
    <t>Chuen-arom Nantawat</t>
  </si>
  <si>
    <t>416.76</t>
  </si>
  <si>
    <t>491.00</t>
  </si>
  <si>
    <t>2022-05-24 10:10:02</t>
  </si>
  <si>
    <t>2562282</t>
  </si>
  <si>
    <t>班贾尔马辛阿斯顿巴鲁亚会议中心酒店</t>
  </si>
  <si>
    <t>SIU KOON FUNG RAYMOND</t>
  </si>
  <si>
    <t>142.60</t>
  </si>
  <si>
    <t>168.00</t>
  </si>
  <si>
    <t>2022-05-24 08:35:02</t>
  </si>
  <si>
    <t>2022-05-23</t>
  </si>
  <si>
    <t>2561835</t>
  </si>
  <si>
    <t>波本贝洛奥里藏特商务酒店</t>
  </si>
  <si>
    <t>Ferreira Rafael L M</t>
  </si>
  <si>
    <t>1548.35</t>
  </si>
  <si>
    <t>1812.00</t>
  </si>
  <si>
    <t>2022-05-23 20:22:21</t>
  </si>
  <si>
    <t>2560889</t>
  </si>
  <si>
    <t>梅特布鲁诺客房酒店</t>
  </si>
  <si>
    <t>Schaefer Andreas</t>
  </si>
  <si>
    <t>880.14</t>
  </si>
  <si>
    <t>1030.00</t>
  </si>
  <si>
    <t>2022-05-23 04:10:21</t>
  </si>
  <si>
    <t>2560808</t>
  </si>
  <si>
    <t>奥尔堡机场酒店</t>
  </si>
  <si>
    <t>HO WING YI</t>
  </si>
  <si>
    <t>879.28</t>
  </si>
  <si>
    <t>1029.00</t>
  </si>
  <si>
    <t>2022-05-23 01:32:04</t>
  </si>
  <si>
    <t>2022-05-22</t>
  </si>
  <si>
    <t>2560729</t>
  </si>
  <si>
    <t>迈阿密国际机场酒店</t>
  </si>
  <si>
    <t>Romeu Maria Julia</t>
  </si>
  <si>
    <t>1292.86</t>
  </si>
  <si>
    <t>1513.00</t>
  </si>
  <si>
    <t>2022-05-22 22:59:28</t>
  </si>
  <si>
    <t>2560123</t>
  </si>
  <si>
    <t>东里昂机场圣艾修伯里普瑞米尔经典酒店</t>
  </si>
  <si>
    <t>CHEVALERIAS Ingrid</t>
  </si>
  <si>
    <t>954.48</t>
  </si>
  <si>
    <t>1117.00</t>
  </si>
  <si>
    <t>2022-05-22 14:10:10</t>
  </si>
  <si>
    <t>2559833</t>
  </si>
  <si>
    <t>勒阿弗尔中央宜必思酒店</t>
  </si>
  <si>
    <t>Mpacko Eithel</t>
  </si>
  <si>
    <t>406.74</t>
  </si>
  <si>
    <t>476.00</t>
  </si>
  <si>
    <t>2022-05-22 08:57:14</t>
  </si>
  <si>
    <t>2559816</t>
  </si>
  <si>
    <t>美国关岛都喜天丽度假酒店</t>
  </si>
  <si>
    <t>LEE HYEONJEONG</t>
  </si>
  <si>
    <t>2124.29</t>
  </si>
  <si>
    <t>2486.00</t>
  </si>
  <si>
    <t>2022-05-22 08:29:26</t>
  </si>
  <si>
    <t>2022-05-21</t>
  </si>
  <si>
    <t>2558843</t>
  </si>
  <si>
    <t>科隆施泰根博阁酒店</t>
  </si>
  <si>
    <t>Schaperdot Martina,Schaperdot Martina</t>
  </si>
  <si>
    <t>1010.64</t>
  </si>
  <si>
    <t>1183.00</t>
  </si>
  <si>
    <t>2022-05-21 14:59:28</t>
  </si>
  <si>
    <t>2558536</t>
  </si>
  <si>
    <t>Kamili Jonathan</t>
  </si>
  <si>
    <t>143.52</t>
  </si>
  <si>
    <t>2022-05-21 11:06:15</t>
  </si>
  <si>
    <t>2022-05-20</t>
  </si>
  <si>
    <t>2557927</t>
  </si>
  <si>
    <t>普拉戈假日酒店</t>
  </si>
  <si>
    <t>YAZID ALRAZI IZZATUL</t>
  </si>
  <si>
    <t>599.25</t>
  </si>
  <si>
    <t>699.00</t>
  </si>
  <si>
    <t>2022-05-20 21:39:44</t>
  </si>
  <si>
    <t>2557359</t>
  </si>
  <si>
    <t>宫廷驿站赌场酒店</t>
  </si>
  <si>
    <t>Yongli An,Zuoxiu Pan</t>
  </si>
  <si>
    <t>719.27</t>
  </si>
  <si>
    <t>839.00</t>
  </si>
  <si>
    <t>2022-05-20 13:29:24</t>
  </si>
  <si>
    <t>2557337</t>
  </si>
  <si>
    <t>普禾加多阿斯顿会议中心酒店</t>
  </si>
  <si>
    <t>Franky Franky</t>
  </si>
  <si>
    <t>474.94</t>
  </si>
  <si>
    <t>554.00</t>
  </si>
  <si>
    <t>2022-05-20 12:54:54</t>
  </si>
  <si>
    <t>2557277</t>
  </si>
  <si>
    <t>洛杉矶机场希尔顿酒店</t>
  </si>
  <si>
    <t>LIU JIALIN,LIU YANGSHAN</t>
  </si>
  <si>
    <t>785.29</t>
  </si>
  <si>
    <t>916.00</t>
  </si>
  <si>
    <t>2022-05-20 11:44:18</t>
  </si>
  <si>
    <t>2557098</t>
  </si>
  <si>
    <t>珍珠酒店</t>
  </si>
  <si>
    <t>Magill Elizabeth,Davis Anaya</t>
  </si>
  <si>
    <t>2029.23</t>
  </si>
  <si>
    <t>2367.00</t>
  </si>
  <si>
    <t>2022-05-20 08:18:20</t>
  </si>
  <si>
    <t>2557061</t>
  </si>
  <si>
    <t>拉斯维加斯卢克索赌场酒店</t>
  </si>
  <si>
    <t>Reddy Rohan</t>
  </si>
  <si>
    <t>277.77</t>
  </si>
  <si>
    <t>324.00</t>
  </si>
  <si>
    <t>2022-05-20 06:07:16</t>
  </si>
  <si>
    <t>2022-05-19</t>
  </si>
  <si>
    <t>2556448</t>
  </si>
  <si>
    <t>伦敦北华美达酒店</t>
  </si>
  <si>
    <t>Swattridge Liam</t>
  </si>
  <si>
    <t>430.04</t>
  </si>
  <si>
    <t>499.00</t>
  </si>
  <si>
    <t>2022-05-19 16:16:27</t>
  </si>
  <si>
    <t>2022-05-18</t>
  </si>
  <si>
    <t>2555505</t>
  </si>
  <si>
    <t>迪拜国际机场智选假日酒店</t>
  </si>
  <si>
    <t>LIU DONGDONG</t>
  </si>
  <si>
    <t>2034.52</t>
  </si>
  <si>
    <t>2366.00</t>
  </si>
  <si>
    <t>2022-05-18 19:42:52</t>
  </si>
  <si>
    <t>2022-05-17</t>
  </si>
  <si>
    <t>2553700</t>
  </si>
  <si>
    <t>布鲁塞尔华威酒店</t>
  </si>
  <si>
    <t>TANG JIANYU,HE MEIYAO</t>
  </si>
  <si>
    <t>799.50</t>
  </si>
  <si>
    <t>923.00</t>
  </si>
  <si>
    <t>2022-05-17 06:26:47</t>
  </si>
  <si>
    <t>2022-05-13</t>
  </si>
  <si>
    <t>2549515</t>
  </si>
  <si>
    <t>施泰根贝格尔酒店</t>
  </si>
  <si>
    <t>Stoschek Jan,Kleinert Sabine</t>
  </si>
  <si>
    <t>2082.34</t>
  </si>
  <si>
    <t>2404.00</t>
  </si>
  <si>
    <t>2022-05-13 17:00:12</t>
  </si>
  <si>
    <t>2022-05-09</t>
  </si>
  <si>
    <t>2543676</t>
  </si>
  <si>
    <t>曼谷康莱德酒店 - SHA Extra Plus</t>
  </si>
  <si>
    <t>SCHMITT FABIEN</t>
  </si>
  <si>
    <t>1659.06</t>
  </si>
  <si>
    <t>1950.00</t>
  </si>
  <si>
    <t>2022-05-09 12:52:13</t>
  </si>
  <si>
    <t>2022-05-07</t>
  </si>
  <si>
    <t>2540660</t>
  </si>
  <si>
    <t>巴拉哈斯美利亚酒店</t>
  </si>
  <si>
    <t>KLITUS BENJAMIN</t>
  </si>
  <si>
    <t>797.20</t>
  </si>
  <si>
    <t>937.00</t>
  </si>
  <si>
    <t>2022-05-07 01:55:57</t>
  </si>
  <si>
    <t>2022-05-05</t>
  </si>
  <si>
    <t>2537630</t>
  </si>
  <si>
    <t>阿什沃思海边酒店</t>
  </si>
  <si>
    <t>Maes James</t>
  </si>
  <si>
    <t>2566.84</t>
  </si>
  <si>
    <t>3042.00</t>
  </si>
  <si>
    <t>2022-05-05 04:05:40</t>
  </si>
  <si>
    <t>2022-05-04</t>
  </si>
  <si>
    <t>2536090</t>
  </si>
  <si>
    <t>多伦多香格里拉大酒店</t>
  </si>
  <si>
    <t>Frade Kevin,Villarroel Ashley</t>
  </si>
  <si>
    <t>8033.71</t>
  </si>
  <si>
    <t>9522.00</t>
  </si>
  <si>
    <t>2022-05-04 06:21:39</t>
  </si>
  <si>
    <t>2535926</t>
  </si>
  <si>
    <t>慕尼黑诺富特酒店</t>
  </si>
  <si>
    <t>Chia Wen Wen,Tang Corissa</t>
  </si>
  <si>
    <t>1878.08</t>
  </si>
  <si>
    <t>2226.00</t>
  </si>
  <si>
    <t>2022-05-04 01:01:01</t>
  </si>
  <si>
    <t>2022-05-02</t>
  </si>
  <si>
    <t>2533221</t>
  </si>
  <si>
    <t>厄尔巴岛艾斯塔波海水浴温泉酒店</t>
  </si>
  <si>
    <t>Guesdon Julien,Rivers Djuan</t>
  </si>
  <si>
    <t>986.17</t>
  </si>
  <si>
    <t>1169.00</t>
  </si>
  <si>
    <t>2022-05-02 07:31:41</t>
  </si>
  <si>
    <t>2022-05-01</t>
  </si>
  <si>
    <t>2531698</t>
  </si>
  <si>
    <t>Best Western Plus Saratoga Springs</t>
  </si>
  <si>
    <t>Yutong Xia,Yuhang Zhai</t>
  </si>
  <si>
    <t>642.82</t>
  </si>
  <si>
    <t>762.00</t>
  </si>
  <si>
    <t>2022-05-01 03:21:19</t>
  </si>
  <si>
    <t>2022-04-26</t>
  </si>
  <si>
    <t>2525116</t>
  </si>
  <si>
    <t>法纳迈阿密海滩酒店</t>
  </si>
  <si>
    <t>Akhavan Payam</t>
  </si>
  <si>
    <t>38481.06</t>
  </si>
  <si>
    <t>45964.00</t>
  </si>
  <si>
    <t>2022-04-26 08:13:16</t>
  </si>
  <si>
    <t>2022-04-24</t>
  </si>
  <si>
    <t>2522727</t>
  </si>
  <si>
    <t>茅场町珍珠酒店</t>
  </si>
  <si>
    <t>igari saki,igari saki</t>
  </si>
  <si>
    <t>180.96</t>
  </si>
  <si>
    <t>218.00</t>
  </si>
  <si>
    <t>2022-04-24 12:19:49</t>
  </si>
  <si>
    <t>2022-04-18</t>
  </si>
  <si>
    <t>2516988</t>
  </si>
  <si>
    <t>纳瓦拉海滩万豪春丘酒店</t>
  </si>
  <si>
    <t>Davis Jennifer</t>
  </si>
  <si>
    <t>2106.67</t>
  </si>
  <si>
    <t>2589.00</t>
  </si>
  <si>
    <t>2022-04-18 22:42:22</t>
  </si>
  <si>
    <t>2022-04-04</t>
  </si>
  <si>
    <t>2496427</t>
  </si>
  <si>
    <t>斯德哥尔摩?酒店</t>
  </si>
  <si>
    <t>LIU YANG,Ma Yun</t>
  </si>
  <si>
    <t>1844.43</t>
  </si>
  <si>
    <t>2267.00</t>
  </si>
  <si>
    <t>2022-04-04 02:07:18</t>
  </si>
  <si>
    <t>2022-02-27</t>
  </si>
  <si>
    <t>2437068</t>
  </si>
  <si>
    <t>中央皇宫酒店</t>
  </si>
  <si>
    <t>Nguyen Kaitlyn Pham</t>
  </si>
  <si>
    <t>493.53</t>
  </si>
  <si>
    <t>609.00</t>
  </si>
  <si>
    <t>2022-02-27 03:34:42</t>
  </si>
  <si>
    <t>2022-01-10</t>
  </si>
  <si>
    <t>2382758</t>
  </si>
  <si>
    <t>最佳西方别墅酒店杰克逊霍尔</t>
  </si>
  <si>
    <t>Boruszewski Rebecca Anne</t>
  </si>
  <si>
    <t>4725.96</t>
  </si>
  <si>
    <t>5769.00</t>
  </si>
  <si>
    <t>2022-01-10 22:58:50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</si>
</sst>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3" borderId="4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9" fillId="31" borderId="7" applyNumberFormat="0" applyAlignment="0" applyProtection="0">
      <alignment vertical="center"/>
    </xf>
    <xf numFmtId="0" fontId="20" fillId="31" borderId="1" applyNumberFormat="0" applyAlignment="0" applyProtection="0">
      <alignment vertical="center"/>
    </xf>
    <xf numFmtId="0" fontId="16" fillId="28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8"/>
  <sheetViews>
    <sheetView topLeftCell="A7" workbookViewId="0">
      <selection activeCell="A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44703</v>
      </c>
      <c r="G2" s="6">
        <v>44706</v>
      </c>
      <c r="H2" s="4">
        <v>1</v>
      </c>
      <c r="I2" s="4">
        <v>3</v>
      </c>
      <c r="J2" s="4">
        <v>3</v>
      </c>
      <c r="K2" s="4" t="s">
        <v>30</v>
      </c>
      <c r="L2" s="4">
        <v>609</v>
      </c>
      <c r="M2" s="4">
        <v>609</v>
      </c>
      <c r="N2" s="4" t="s">
        <v>31</v>
      </c>
      <c r="O2" s="4" t="s">
        <v>32</v>
      </c>
      <c r="P2" s="4" t="s">
        <v>33</v>
      </c>
      <c r="Q2" s="4">
        <v>0</v>
      </c>
      <c r="R2" s="7">
        <v>44619</v>
      </c>
      <c r="S2" s="6">
        <v>44709</v>
      </c>
      <c r="T2" s="4" t="s">
        <v>34</v>
      </c>
      <c r="U2" s="4">
        <v>609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44705</v>
      </c>
      <c r="G3" s="6">
        <v>44706</v>
      </c>
      <c r="H3" s="4">
        <v>1</v>
      </c>
      <c r="I3" s="4">
        <v>1</v>
      </c>
      <c r="J3" s="4">
        <v>1</v>
      </c>
      <c r="K3" s="4" t="s">
        <v>30</v>
      </c>
      <c r="L3" s="4">
        <v>218</v>
      </c>
      <c r="M3" s="4">
        <v>218</v>
      </c>
      <c r="N3" s="4" t="s">
        <v>40</v>
      </c>
      <c r="O3" s="4" t="s">
        <v>32</v>
      </c>
      <c r="P3" s="4" t="s">
        <v>33</v>
      </c>
      <c r="Q3" s="4">
        <v>0</v>
      </c>
      <c r="R3" s="7">
        <v>44675</v>
      </c>
      <c r="S3" s="6">
        <v>44709</v>
      </c>
      <c r="T3" s="4" t="s">
        <v>34</v>
      </c>
      <c r="U3" s="4">
        <v>218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44705</v>
      </c>
      <c r="G4" s="6">
        <v>44706</v>
      </c>
      <c r="H4" s="4">
        <v>1</v>
      </c>
      <c r="I4" s="4">
        <v>1</v>
      </c>
      <c r="J4" s="4">
        <v>1</v>
      </c>
      <c r="K4" s="4" t="s">
        <v>30</v>
      </c>
      <c r="L4" s="4">
        <v>762</v>
      </c>
      <c r="M4" s="4">
        <v>762</v>
      </c>
      <c r="N4" s="4" t="s">
        <v>44</v>
      </c>
      <c r="O4" s="4" t="s">
        <v>32</v>
      </c>
      <c r="P4" s="4" t="s">
        <v>33</v>
      </c>
      <c r="Q4" s="4">
        <v>0</v>
      </c>
      <c r="R4" s="7">
        <v>44682</v>
      </c>
      <c r="S4" s="6">
        <v>44709</v>
      </c>
      <c r="T4" s="4" t="s">
        <v>34</v>
      </c>
      <c r="U4" s="4">
        <v>762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6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44704</v>
      </c>
      <c r="G5" s="6">
        <v>44706</v>
      </c>
      <c r="H5" s="4">
        <v>2</v>
      </c>
      <c r="I5" s="4">
        <v>2</v>
      </c>
      <c r="J5" s="4">
        <v>4</v>
      </c>
      <c r="K5" s="4" t="s">
        <v>30</v>
      </c>
      <c r="L5" s="4">
        <v>2226</v>
      </c>
      <c r="M5" s="4">
        <v>2226</v>
      </c>
      <c r="N5" s="4" t="s">
        <v>50</v>
      </c>
      <c r="O5" s="4" t="s">
        <v>32</v>
      </c>
      <c r="P5" s="4" t="s">
        <v>33</v>
      </c>
      <c r="Q5" s="4">
        <v>0</v>
      </c>
      <c r="R5" s="7">
        <v>44685</v>
      </c>
      <c r="S5" s="6">
        <v>44709</v>
      </c>
      <c r="T5" s="4" t="s">
        <v>34</v>
      </c>
      <c r="U5" s="4">
        <v>2226</v>
      </c>
      <c r="V5" s="4">
        <v>0</v>
      </c>
      <c r="W5" s="4">
        <v>0</v>
      </c>
      <c r="X5" s="4" t="s">
        <v>36</v>
      </c>
      <c r="Y5" s="4" t="s">
        <v>51</v>
      </c>
      <c r="Z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44703</v>
      </c>
      <c r="G6" s="6">
        <v>44706</v>
      </c>
      <c r="H6" s="4">
        <v>1</v>
      </c>
      <c r="I6" s="4">
        <v>3</v>
      </c>
      <c r="J6" s="4">
        <v>3</v>
      </c>
      <c r="K6" s="4" t="s">
        <v>30</v>
      </c>
      <c r="L6" s="4">
        <v>9522</v>
      </c>
      <c r="M6" s="4">
        <v>9522</v>
      </c>
      <c r="N6" s="4" t="s">
        <v>56</v>
      </c>
      <c r="O6" s="4" t="s">
        <v>32</v>
      </c>
      <c r="P6" s="4" t="s">
        <v>33</v>
      </c>
      <c r="Q6" s="4">
        <v>0</v>
      </c>
      <c r="R6" s="7">
        <v>44685</v>
      </c>
      <c r="S6" s="6">
        <v>44709</v>
      </c>
      <c r="T6" s="4" t="s">
        <v>34</v>
      </c>
      <c r="U6" s="4">
        <v>9522</v>
      </c>
      <c r="V6" s="4">
        <v>0</v>
      </c>
      <c r="W6" s="4">
        <v>0</v>
      </c>
      <c r="X6" s="4" t="s">
        <v>36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44704</v>
      </c>
      <c r="G7" s="6">
        <v>44706</v>
      </c>
      <c r="H7" s="4">
        <v>1</v>
      </c>
      <c r="I7" s="4">
        <v>2</v>
      </c>
      <c r="J7" s="4">
        <v>2</v>
      </c>
      <c r="K7" s="4" t="s">
        <v>30</v>
      </c>
      <c r="L7" s="4">
        <v>2404</v>
      </c>
      <c r="M7" s="4">
        <v>2404</v>
      </c>
      <c r="N7" s="4" t="s">
        <v>61</v>
      </c>
      <c r="O7" s="4" t="s">
        <v>32</v>
      </c>
      <c r="P7" s="4" t="s">
        <v>33</v>
      </c>
      <c r="Q7" s="4">
        <v>0</v>
      </c>
      <c r="R7" s="7">
        <v>44694</v>
      </c>
      <c r="S7" s="6">
        <v>44709</v>
      </c>
      <c r="T7" s="4" t="s">
        <v>34</v>
      </c>
      <c r="U7" s="4">
        <v>2404</v>
      </c>
      <c r="V7" s="4">
        <v>0</v>
      </c>
      <c r="W7" s="4">
        <v>0</v>
      </c>
      <c r="X7" s="4" t="s">
        <v>36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44705</v>
      </c>
      <c r="G8" s="6">
        <v>44706</v>
      </c>
      <c r="H8" s="4">
        <v>1</v>
      </c>
      <c r="I8" s="4">
        <v>1</v>
      </c>
      <c r="J8" s="4">
        <v>1</v>
      </c>
      <c r="K8" s="4" t="s">
        <v>30</v>
      </c>
      <c r="L8" s="4">
        <v>923</v>
      </c>
      <c r="M8" s="4">
        <v>923</v>
      </c>
      <c r="N8" s="4" t="s">
        <v>66</v>
      </c>
      <c r="O8" s="4" t="s">
        <v>32</v>
      </c>
      <c r="P8" s="4" t="s">
        <v>33</v>
      </c>
      <c r="Q8" s="4">
        <v>0</v>
      </c>
      <c r="R8" s="7">
        <v>44698</v>
      </c>
      <c r="S8" s="6">
        <v>44709</v>
      </c>
      <c r="T8" s="4" t="s">
        <v>34</v>
      </c>
      <c r="U8" s="4">
        <v>923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44699</v>
      </c>
      <c r="G9" s="6">
        <v>44706</v>
      </c>
      <c r="H9" s="4">
        <v>1</v>
      </c>
      <c r="I9" s="4">
        <v>7</v>
      </c>
      <c r="J9" s="4">
        <v>7</v>
      </c>
      <c r="K9" s="4" t="s">
        <v>30</v>
      </c>
      <c r="L9" s="4">
        <v>2366</v>
      </c>
      <c r="M9" s="4">
        <v>2366</v>
      </c>
      <c r="N9" s="4" t="s">
        <v>72</v>
      </c>
      <c r="O9" s="4" t="s">
        <v>32</v>
      </c>
      <c r="P9" s="4" t="s">
        <v>33</v>
      </c>
      <c r="Q9" s="4">
        <v>0</v>
      </c>
      <c r="R9" s="7">
        <v>44699</v>
      </c>
      <c r="S9" s="6">
        <v>44709</v>
      </c>
      <c r="T9" s="4" t="s">
        <v>34</v>
      </c>
      <c r="U9" s="4">
        <v>2366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44705</v>
      </c>
      <c r="G10" s="6">
        <v>44706</v>
      </c>
      <c r="H10" s="4">
        <v>1</v>
      </c>
      <c r="I10" s="4">
        <v>1</v>
      </c>
      <c r="J10" s="4">
        <v>1</v>
      </c>
      <c r="K10" s="4" t="s">
        <v>30</v>
      </c>
      <c r="L10" s="4">
        <v>499</v>
      </c>
      <c r="M10" s="4">
        <v>499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44700</v>
      </c>
      <c r="S10" s="6">
        <v>44709</v>
      </c>
      <c r="T10" s="4" t="s">
        <v>34</v>
      </c>
      <c r="U10" s="4">
        <v>499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44705</v>
      </c>
      <c r="G11" s="6">
        <v>44706</v>
      </c>
      <c r="H11" s="4">
        <v>1</v>
      </c>
      <c r="I11" s="4">
        <v>1</v>
      </c>
      <c r="J11" s="4">
        <v>1</v>
      </c>
      <c r="K11" s="4" t="s">
        <v>30</v>
      </c>
      <c r="L11" s="4">
        <v>916</v>
      </c>
      <c r="M11" s="4">
        <v>916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44701</v>
      </c>
      <c r="S11" s="6">
        <v>44709</v>
      </c>
      <c r="T11" s="4" t="s">
        <v>34</v>
      </c>
      <c r="U11" s="4">
        <v>916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44703</v>
      </c>
      <c r="G12" s="6">
        <v>44706</v>
      </c>
      <c r="H12" s="4">
        <v>1</v>
      </c>
      <c r="I12" s="4">
        <v>3</v>
      </c>
      <c r="J12" s="4">
        <v>3</v>
      </c>
      <c r="K12" s="4" t="s">
        <v>30</v>
      </c>
      <c r="L12" s="4">
        <v>699</v>
      </c>
      <c r="M12" s="4">
        <v>699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44701</v>
      </c>
      <c r="S12" s="6">
        <v>44709</v>
      </c>
      <c r="T12" s="4" t="s">
        <v>34</v>
      </c>
      <c r="U12" s="4">
        <v>699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44705</v>
      </c>
      <c r="G13" s="6">
        <v>44706</v>
      </c>
      <c r="H13" s="4">
        <v>1</v>
      </c>
      <c r="I13" s="4">
        <v>1</v>
      </c>
      <c r="J13" s="4">
        <v>1</v>
      </c>
      <c r="K13" s="4" t="s">
        <v>30</v>
      </c>
      <c r="L13" s="4">
        <v>168</v>
      </c>
      <c r="M13" s="4">
        <v>168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44702</v>
      </c>
      <c r="S13" s="6">
        <v>44709</v>
      </c>
      <c r="T13" s="4" t="s">
        <v>34</v>
      </c>
      <c r="U13" s="4">
        <v>168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44703</v>
      </c>
      <c r="G14" s="6">
        <v>44706</v>
      </c>
      <c r="H14" s="4">
        <v>1</v>
      </c>
      <c r="I14" s="4">
        <v>3</v>
      </c>
      <c r="J14" s="4">
        <v>3</v>
      </c>
      <c r="K14" s="4" t="s">
        <v>30</v>
      </c>
      <c r="L14" s="4">
        <v>1117</v>
      </c>
      <c r="M14" s="4">
        <v>1117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44703</v>
      </c>
      <c r="S14" s="6">
        <v>44709</v>
      </c>
      <c r="T14" s="4" t="s">
        <v>34</v>
      </c>
      <c r="U14" s="4">
        <v>1117</v>
      </c>
      <c r="V14" s="4">
        <v>0</v>
      </c>
      <c r="W14" s="4">
        <v>0</v>
      </c>
      <c r="X14" s="4" t="s">
        <v>36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44705</v>
      </c>
      <c r="G15" s="6">
        <v>44706</v>
      </c>
      <c r="H15" s="4">
        <v>1</v>
      </c>
      <c r="I15" s="4">
        <v>1</v>
      </c>
      <c r="J15" s="4">
        <v>1</v>
      </c>
      <c r="K15" s="4" t="s">
        <v>30</v>
      </c>
      <c r="L15" s="4">
        <v>1513</v>
      </c>
      <c r="M15" s="4">
        <v>1513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44703</v>
      </c>
      <c r="S15" s="6">
        <v>44709</v>
      </c>
      <c r="T15" s="4" t="s">
        <v>34</v>
      </c>
      <c r="U15" s="4">
        <v>1513</v>
      </c>
      <c r="V15" s="4">
        <v>0</v>
      </c>
      <c r="W15" s="4">
        <v>0</v>
      </c>
      <c r="X15" s="4" t="s">
        <v>36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44705</v>
      </c>
      <c r="G16" s="6">
        <v>44706</v>
      </c>
      <c r="H16" s="4">
        <v>1</v>
      </c>
      <c r="I16" s="4">
        <v>1</v>
      </c>
      <c r="J16" s="4">
        <v>1</v>
      </c>
      <c r="K16" s="4" t="s">
        <v>30</v>
      </c>
      <c r="L16" s="4">
        <v>168</v>
      </c>
      <c r="M16" s="4">
        <v>168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44705</v>
      </c>
      <c r="S16" s="6">
        <v>44709</v>
      </c>
      <c r="T16" s="4" t="s">
        <v>34</v>
      </c>
      <c r="U16" s="4">
        <v>168</v>
      </c>
      <c r="V16" s="4">
        <v>0</v>
      </c>
      <c r="W16" s="4">
        <v>0</v>
      </c>
      <c r="X16" s="4" t="s">
        <v>103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44705</v>
      </c>
      <c r="G17" s="6">
        <v>44706</v>
      </c>
      <c r="H17" s="4">
        <v>1</v>
      </c>
      <c r="I17" s="4">
        <v>1</v>
      </c>
      <c r="J17" s="4">
        <v>1</v>
      </c>
      <c r="K17" s="4" t="s">
        <v>30</v>
      </c>
      <c r="L17" s="4">
        <v>491</v>
      </c>
      <c r="M17" s="4">
        <v>491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44705</v>
      </c>
      <c r="S17" s="6">
        <v>44709</v>
      </c>
      <c r="T17" s="4" t="s">
        <v>34</v>
      </c>
      <c r="U17" s="4">
        <v>491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44706</v>
      </c>
      <c r="G18" s="6">
        <v>44707</v>
      </c>
      <c r="H18" s="4">
        <v>1</v>
      </c>
      <c r="I18" s="4">
        <v>1</v>
      </c>
      <c r="J18" s="4">
        <v>1</v>
      </c>
      <c r="K18" s="4" t="s">
        <v>30</v>
      </c>
      <c r="L18" s="4">
        <v>1168</v>
      </c>
      <c r="M18" s="4">
        <v>1168</v>
      </c>
      <c r="N18" s="4" t="s">
        <v>113</v>
      </c>
      <c r="O18" s="4" t="s">
        <v>114</v>
      </c>
      <c r="P18" s="4" t="s">
        <v>33</v>
      </c>
      <c r="Q18" s="4">
        <v>0</v>
      </c>
      <c r="R18" s="7">
        <v>44683</v>
      </c>
      <c r="S18" s="6">
        <v>44710</v>
      </c>
      <c r="T18" s="4" t="s">
        <v>34</v>
      </c>
      <c r="U18" s="4">
        <v>1168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44704</v>
      </c>
      <c r="G19" s="6">
        <v>44707</v>
      </c>
      <c r="H19" s="4">
        <v>1</v>
      </c>
      <c r="I19" s="4">
        <v>3</v>
      </c>
      <c r="J19" s="4">
        <v>3</v>
      </c>
      <c r="K19" s="4" t="s">
        <v>30</v>
      </c>
      <c r="L19" s="4">
        <v>3042</v>
      </c>
      <c r="M19" s="4">
        <v>3042</v>
      </c>
      <c r="N19" s="4" t="s">
        <v>118</v>
      </c>
      <c r="O19" s="4" t="s">
        <v>114</v>
      </c>
      <c r="P19" s="4" t="s">
        <v>33</v>
      </c>
      <c r="Q19" s="4">
        <v>0</v>
      </c>
      <c r="R19" s="7">
        <v>44686</v>
      </c>
      <c r="S19" s="6">
        <v>44710</v>
      </c>
      <c r="T19" s="4" t="s">
        <v>34</v>
      </c>
      <c r="U19" s="4">
        <v>3042</v>
      </c>
      <c r="V19" s="4">
        <v>0</v>
      </c>
      <c r="W19" s="4">
        <v>0</v>
      </c>
      <c r="X19" s="4" t="s">
        <v>36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44705</v>
      </c>
      <c r="G20" s="6">
        <v>44707</v>
      </c>
      <c r="H20" s="4">
        <v>1</v>
      </c>
      <c r="I20" s="4">
        <v>2</v>
      </c>
      <c r="J20" s="4">
        <v>2</v>
      </c>
      <c r="K20" s="4" t="s">
        <v>30</v>
      </c>
      <c r="L20" s="4">
        <v>1950</v>
      </c>
      <c r="M20" s="4">
        <v>1950</v>
      </c>
      <c r="N20" s="4" t="s">
        <v>123</v>
      </c>
      <c r="O20" s="4" t="s">
        <v>114</v>
      </c>
      <c r="P20" s="4" t="s">
        <v>33</v>
      </c>
      <c r="Q20" s="4">
        <v>0</v>
      </c>
      <c r="R20" s="7">
        <v>44690</v>
      </c>
      <c r="S20" s="6">
        <v>44710</v>
      </c>
      <c r="T20" s="4" t="s">
        <v>34</v>
      </c>
      <c r="U20" s="4">
        <v>1950</v>
      </c>
      <c r="V20" s="4">
        <v>0</v>
      </c>
      <c r="W20" s="4">
        <v>0</v>
      </c>
      <c r="X20" s="4" t="s">
        <v>36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44706</v>
      </c>
      <c r="G21" s="6">
        <v>44707</v>
      </c>
      <c r="H21" s="4">
        <v>1</v>
      </c>
      <c r="I21" s="4">
        <v>1</v>
      </c>
      <c r="J21" s="4">
        <v>1</v>
      </c>
      <c r="K21" s="4" t="s">
        <v>30</v>
      </c>
      <c r="L21" s="4">
        <v>324</v>
      </c>
      <c r="M21" s="4">
        <v>324</v>
      </c>
      <c r="N21" s="4" t="s">
        <v>128</v>
      </c>
      <c r="O21" s="4" t="s">
        <v>114</v>
      </c>
      <c r="P21" s="4" t="s">
        <v>33</v>
      </c>
      <c r="Q21" s="4">
        <v>0</v>
      </c>
      <c r="R21" s="7">
        <v>44701</v>
      </c>
      <c r="S21" s="6">
        <v>44710</v>
      </c>
      <c r="T21" s="4" t="s">
        <v>34</v>
      </c>
      <c r="U21" s="4">
        <v>324</v>
      </c>
      <c r="V21" s="4">
        <v>0</v>
      </c>
      <c r="W21" s="4">
        <v>0</v>
      </c>
      <c r="X21" s="4" t="s">
        <v>36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44706</v>
      </c>
      <c r="G22" s="6">
        <v>44707</v>
      </c>
      <c r="H22" s="4">
        <v>1</v>
      </c>
      <c r="I22" s="4">
        <v>1</v>
      </c>
      <c r="J22" s="4">
        <v>1</v>
      </c>
      <c r="K22" s="4" t="s">
        <v>30</v>
      </c>
      <c r="L22" s="4">
        <v>2367</v>
      </c>
      <c r="M22" s="4">
        <v>2367</v>
      </c>
      <c r="N22" s="4" t="s">
        <v>133</v>
      </c>
      <c r="O22" s="4" t="s">
        <v>114</v>
      </c>
      <c r="P22" s="4" t="s">
        <v>33</v>
      </c>
      <c r="Q22" s="4">
        <v>0</v>
      </c>
      <c r="R22" s="7">
        <v>44701</v>
      </c>
      <c r="S22" s="6">
        <v>44710</v>
      </c>
      <c r="T22" s="4" t="s">
        <v>34</v>
      </c>
      <c r="U22" s="4">
        <v>2367</v>
      </c>
      <c r="V22" s="4">
        <v>0</v>
      </c>
      <c r="W22" s="4">
        <v>0</v>
      </c>
      <c r="X22" s="4" t="s">
        <v>36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44705</v>
      </c>
      <c r="G23" s="6">
        <v>44707</v>
      </c>
      <c r="H23" s="4">
        <v>1</v>
      </c>
      <c r="I23" s="4">
        <v>2</v>
      </c>
      <c r="J23" s="4">
        <v>2</v>
      </c>
      <c r="K23" s="4" t="s">
        <v>30</v>
      </c>
      <c r="L23" s="4">
        <v>839</v>
      </c>
      <c r="M23" s="4">
        <v>839</v>
      </c>
      <c r="N23" s="4" t="s">
        <v>138</v>
      </c>
      <c r="O23" s="4" t="s">
        <v>114</v>
      </c>
      <c r="P23" s="4" t="s">
        <v>33</v>
      </c>
      <c r="Q23" s="4">
        <v>0</v>
      </c>
      <c r="R23" s="7">
        <v>44701</v>
      </c>
      <c r="S23" s="6">
        <v>44710</v>
      </c>
      <c r="T23" s="4" t="s">
        <v>34</v>
      </c>
      <c r="U23" s="4">
        <v>839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44706</v>
      </c>
      <c r="G24" s="6">
        <v>44707</v>
      </c>
      <c r="H24" s="4">
        <v>1</v>
      </c>
      <c r="I24" s="4">
        <v>1</v>
      </c>
      <c r="J24" s="4">
        <v>1</v>
      </c>
      <c r="K24" s="4" t="s">
        <v>30</v>
      </c>
      <c r="L24" s="4">
        <v>2486</v>
      </c>
      <c r="M24" s="4">
        <v>2486</v>
      </c>
      <c r="N24" s="4" t="s">
        <v>144</v>
      </c>
      <c r="O24" s="4" t="s">
        <v>114</v>
      </c>
      <c r="P24" s="4" t="s">
        <v>33</v>
      </c>
      <c r="Q24" s="4">
        <v>0</v>
      </c>
      <c r="R24" s="7">
        <v>44703</v>
      </c>
      <c r="S24" s="6">
        <v>44710</v>
      </c>
      <c r="T24" s="4" t="s">
        <v>34</v>
      </c>
      <c r="U24" s="4">
        <v>2486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44706</v>
      </c>
      <c r="G25" s="6">
        <v>44707</v>
      </c>
      <c r="H25" s="4">
        <v>1</v>
      </c>
      <c r="I25" s="4">
        <v>1</v>
      </c>
      <c r="J25" s="4">
        <v>1</v>
      </c>
      <c r="K25" s="4" t="s">
        <v>30</v>
      </c>
      <c r="L25" s="4">
        <v>476</v>
      </c>
      <c r="M25" s="4">
        <v>476</v>
      </c>
      <c r="N25" s="4" t="s">
        <v>148</v>
      </c>
      <c r="O25" s="4" t="s">
        <v>114</v>
      </c>
      <c r="P25" s="4" t="s">
        <v>33</v>
      </c>
      <c r="Q25" s="4">
        <v>0</v>
      </c>
      <c r="R25" s="7">
        <v>44703</v>
      </c>
      <c r="S25" s="6">
        <v>44710</v>
      </c>
      <c r="T25" s="4" t="s">
        <v>34</v>
      </c>
      <c r="U25" s="4">
        <v>476</v>
      </c>
      <c r="V25" s="4">
        <v>0</v>
      </c>
      <c r="W25" s="4">
        <v>0</v>
      </c>
      <c r="X25" s="4" t="s">
        <v>36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49</v>
      </c>
      <c r="F26" s="6">
        <v>44706</v>
      </c>
      <c r="G26" s="6">
        <v>44707</v>
      </c>
      <c r="H26" s="4">
        <v>1</v>
      </c>
      <c r="I26" s="4">
        <v>1</v>
      </c>
      <c r="J26" s="4">
        <v>1</v>
      </c>
      <c r="K26" s="4" t="s">
        <v>30</v>
      </c>
      <c r="L26" s="4">
        <v>1029</v>
      </c>
      <c r="M26" s="4">
        <v>1029</v>
      </c>
      <c r="N26" s="4" t="s">
        <v>152</v>
      </c>
      <c r="O26" s="4" t="s">
        <v>114</v>
      </c>
      <c r="P26" s="4" t="s">
        <v>33</v>
      </c>
      <c r="Q26" s="4">
        <v>0</v>
      </c>
      <c r="R26" s="7">
        <v>44704</v>
      </c>
      <c r="S26" s="6">
        <v>44710</v>
      </c>
      <c r="T26" s="4" t="s">
        <v>34</v>
      </c>
      <c r="U26" s="4">
        <v>1029</v>
      </c>
      <c r="V26" s="4">
        <v>0</v>
      </c>
      <c r="W26" s="4">
        <v>0</v>
      </c>
      <c r="X26" s="4" t="s">
        <v>36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44704</v>
      </c>
      <c r="G27" s="6">
        <v>44707</v>
      </c>
      <c r="H27" s="4">
        <v>1</v>
      </c>
      <c r="I27" s="4">
        <v>3</v>
      </c>
      <c r="J27" s="4">
        <v>3</v>
      </c>
      <c r="K27" s="4" t="s">
        <v>30</v>
      </c>
      <c r="L27" s="4">
        <v>2118</v>
      </c>
      <c r="M27" s="4">
        <v>2118</v>
      </c>
      <c r="N27" s="4" t="s">
        <v>157</v>
      </c>
      <c r="O27" s="4" t="s">
        <v>114</v>
      </c>
      <c r="P27" s="4" t="s">
        <v>33</v>
      </c>
      <c r="Q27" s="4">
        <v>0</v>
      </c>
      <c r="R27" s="7">
        <v>44704</v>
      </c>
      <c r="S27" s="6">
        <v>44710</v>
      </c>
      <c r="T27" s="4" t="s">
        <v>34</v>
      </c>
      <c r="U27" s="4">
        <v>2118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44706</v>
      </c>
      <c r="G28" s="6">
        <v>44707</v>
      </c>
      <c r="H28" s="4">
        <v>1</v>
      </c>
      <c r="I28" s="4">
        <v>1</v>
      </c>
      <c r="J28" s="4">
        <v>1</v>
      </c>
      <c r="K28" s="4" t="s">
        <v>30</v>
      </c>
      <c r="L28" s="4">
        <v>833</v>
      </c>
      <c r="M28" s="4">
        <v>833</v>
      </c>
      <c r="N28" s="4" t="s">
        <v>161</v>
      </c>
      <c r="O28" s="4" t="s">
        <v>114</v>
      </c>
      <c r="P28" s="4" t="s">
        <v>33</v>
      </c>
      <c r="Q28" s="4">
        <v>0</v>
      </c>
      <c r="R28" s="7">
        <v>44706</v>
      </c>
      <c r="S28" s="6">
        <v>44710</v>
      </c>
      <c r="T28" s="4" t="s">
        <v>34</v>
      </c>
      <c r="U28" s="4">
        <v>833</v>
      </c>
      <c r="V28" s="4">
        <v>0</v>
      </c>
      <c r="W28" s="4">
        <v>0</v>
      </c>
      <c r="X28" s="4" t="s">
        <v>162</v>
      </c>
      <c r="Y28" s="4" t="s">
        <v>36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44706</v>
      </c>
      <c r="G29" s="6">
        <v>44707</v>
      </c>
      <c r="H29" s="4">
        <v>1</v>
      </c>
      <c r="I29" s="4">
        <v>1</v>
      </c>
      <c r="J29" s="4">
        <v>1</v>
      </c>
      <c r="K29" s="4" t="s">
        <v>30</v>
      </c>
      <c r="L29" s="4">
        <v>239</v>
      </c>
      <c r="M29" s="4">
        <v>239</v>
      </c>
      <c r="N29" s="4" t="s">
        <v>166</v>
      </c>
      <c r="O29" s="4" t="s">
        <v>114</v>
      </c>
      <c r="P29" s="4" t="s">
        <v>33</v>
      </c>
      <c r="Q29" s="4">
        <v>0</v>
      </c>
      <c r="R29" s="7">
        <v>44706</v>
      </c>
      <c r="S29" s="6">
        <v>44710</v>
      </c>
      <c r="T29" s="4" t="s">
        <v>34</v>
      </c>
      <c r="U29" s="4">
        <v>239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164</v>
      </c>
      <c r="E30" s="4" t="s">
        <v>168</v>
      </c>
      <c r="F30" s="6">
        <v>44706</v>
      </c>
      <c r="G30" s="6">
        <v>44707</v>
      </c>
      <c r="H30" s="4">
        <v>1</v>
      </c>
      <c r="I30" s="4">
        <v>1</v>
      </c>
      <c r="J30" s="4">
        <v>1</v>
      </c>
      <c r="K30" s="4" t="s">
        <v>30</v>
      </c>
      <c r="L30" s="4">
        <v>257</v>
      </c>
      <c r="M30" s="4">
        <v>257</v>
      </c>
      <c r="N30" s="4" t="s">
        <v>166</v>
      </c>
      <c r="O30" s="4" t="s">
        <v>114</v>
      </c>
      <c r="P30" s="4" t="s">
        <v>33</v>
      </c>
      <c r="Q30" s="4">
        <v>0</v>
      </c>
      <c r="R30" s="7">
        <v>44706</v>
      </c>
      <c r="S30" s="6">
        <v>44710</v>
      </c>
      <c r="T30" s="4" t="s">
        <v>34</v>
      </c>
      <c r="U30" s="4">
        <v>257</v>
      </c>
      <c r="V30" s="4">
        <v>0</v>
      </c>
      <c r="W30" s="4">
        <v>0</v>
      </c>
      <c r="X30" s="4" t="s">
        <v>36</v>
      </c>
      <c r="Y30" s="4" t="s">
        <v>169</v>
      </c>
    </row>
    <row r="31" s="4" customFormat="1" spans="1:25">
      <c r="A31" s="4" t="s">
        <v>163</v>
      </c>
      <c r="B31" s="4" t="s">
        <v>26</v>
      </c>
      <c r="C31" s="4" t="s">
        <v>170</v>
      </c>
      <c r="D31" s="4" t="s">
        <v>164</v>
      </c>
      <c r="E31" s="4" t="s">
        <v>165</v>
      </c>
      <c r="F31" s="6">
        <v>44706</v>
      </c>
      <c r="G31" s="6">
        <v>44707</v>
      </c>
      <c r="H31" s="4">
        <v>1</v>
      </c>
      <c r="I31" s="4">
        <v>1</v>
      </c>
      <c r="J31" s="4">
        <v>1</v>
      </c>
      <c r="K31" s="4" t="s">
        <v>30</v>
      </c>
      <c r="L31" s="4">
        <v>-239</v>
      </c>
      <c r="M31" s="4">
        <v>-239</v>
      </c>
      <c r="N31" s="4" t="s">
        <v>166</v>
      </c>
      <c r="O31" s="4" t="s">
        <v>114</v>
      </c>
      <c r="P31" s="4" t="s">
        <v>33</v>
      </c>
      <c r="Q31" s="4">
        <v>0</v>
      </c>
      <c r="R31" s="7">
        <v>44706</v>
      </c>
      <c r="S31" s="6">
        <v>44710</v>
      </c>
      <c r="T31" s="4" t="s">
        <v>34</v>
      </c>
      <c r="U31" s="4">
        <v>-239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44706</v>
      </c>
      <c r="G32" s="6">
        <v>44707</v>
      </c>
      <c r="H32" s="4">
        <v>1</v>
      </c>
      <c r="I32" s="4">
        <v>1</v>
      </c>
      <c r="J32" s="4">
        <v>1</v>
      </c>
      <c r="K32" s="4" t="s">
        <v>30</v>
      </c>
      <c r="L32" s="4">
        <v>588</v>
      </c>
      <c r="M32" s="4">
        <v>588</v>
      </c>
      <c r="N32" s="4" t="s">
        <v>174</v>
      </c>
      <c r="O32" s="4" t="s">
        <v>114</v>
      </c>
      <c r="P32" s="4" t="s">
        <v>33</v>
      </c>
      <c r="Q32" s="4">
        <v>0</v>
      </c>
      <c r="R32" s="7">
        <v>44706</v>
      </c>
      <c r="S32" s="6">
        <v>44710</v>
      </c>
      <c r="T32" s="4" t="s">
        <v>34</v>
      </c>
      <c r="U32" s="4">
        <v>588</v>
      </c>
      <c r="V32" s="4">
        <v>0</v>
      </c>
      <c r="W32" s="4">
        <v>0</v>
      </c>
      <c r="X32" s="4" t="s">
        <v>175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44706</v>
      </c>
      <c r="G33" s="6">
        <v>44707</v>
      </c>
      <c r="H33" s="4">
        <v>1</v>
      </c>
      <c r="I33" s="4">
        <v>1</v>
      </c>
      <c r="J33" s="4">
        <v>1</v>
      </c>
      <c r="K33" s="4" t="s">
        <v>30</v>
      </c>
      <c r="L33" s="4">
        <v>86</v>
      </c>
      <c r="M33" s="4">
        <v>86</v>
      </c>
      <c r="N33" s="4" t="s">
        <v>180</v>
      </c>
      <c r="O33" s="4" t="s">
        <v>114</v>
      </c>
      <c r="P33" s="4" t="s">
        <v>33</v>
      </c>
      <c r="Q33" s="4">
        <v>0</v>
      </c>
      <c r="R33" s="7">
        <v>44706</v>
      </c>
      <c r="S33" s="6">
        <v>44710</v>
      </c>
      <c r="T33" s="4" t="s">
        <v>34</v>
      </c>
      <c r="U33" s="4">
        <v>86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181</v>
      </c>
      <c r="B34" s="4" t="s">
        <v>26</v>
      </c>
      <c r="C34" s="4" t="s">
        <v>182</v>
      </c>
      <c r="D34" s="4" t="s">
        <v>183</v>
      </c>
      <c r="E34" s="4"/>
      <c r="F34" s="6">
        <v>44702</v>
      </c>
      <c r="G34" s="6">
        <v>44703</v>
      </c>
      <c r="H34" s="4">
        <v>0</v>
      </c>
      <c r="I34" s="4">
        <v>1</v>
      </c>
      <c r="J34" s="4">
        <v>0</v>
      </c>
      <c r="K34" s="4" t="s">
        <v>30</v>
      </c>
      <c r="L34" s="4">
        <v>-164</v>
      </c>
      <c r="M34" s="4">
        <v>-164</v>
      </c>
      <c r="N34" s="4"/>
      <c r="O34" s="4" t="s">
        <v>114</v>
      </c>
      <c r="P34" s="4" t="s">
        <v>33</v>
      </c>
      <c r="Q34" s="4">
        <v>0</v>
      </c>
      <c r="R34" s="7">
        <v>44702</v>
      </c>
      <c r="S34" s="6">
        <v>44710</v>
      </c>
      <c r="T34" s="4" t="s">
        <v>34</v>
      </c>
      <c r="U34" s="4">
        <v>-164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44705</v>
      </c>
      <c r="G35" s="6">
        <v>44708</v>
      </c>
      <c r="H35" s="4">
        <v>1</v>
      </c>
      <c r="I35" s="4">
        <v>3</v>
      </c>
      <c r="J35" s="4">
        <v>3</v>
      </c>
      <c r="K35" s="4" t="s">
        <v>30</v>
      </c>
      <c r="L35" s="4">
        <v>5769</v>
      </c>
      <c r="M35" s="4">
        <v>5769</v>
      </c>
      <c r="N35" s="4" t="s">
        <v>187</v>
      </c>
      <c r="O35" s="4" t="s">
        <v>188</v>
      </c>
      <c r="P35" s="4" t="s">
        <v>33</v>
      </c>
      <c r="Q35" s="4">
        <v>0</v>
      </c>
      <c r="R35" s="7">
        <v>44571</v>
      </c>
      <c r="S35" s="6">
        <v>44711</v>
      </c>
      <c r="T35" s="4" t="s">
        <v>34</v>
      </c>
      <c r="U35" s="4">
        <v>5769</v>
      </c>
      <c r="V35" s="4">
        <v>0</v>
      </c>
      <c r="W35" s="4">
        <v>0</v>
      </c>
      <c r="X35" s="4" t="s">
        <v>36</v>
      </c>
      <c r="Y35" s="4" t="s">
        <v>189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191</v>
      </c>
      <c r="E36" s="4" t="s">
        <v>192</v>
      </c>
      <c r="F36" s="6">
        <v>44705</v>
      </c>
      <c r="G36" s="6">
        <v>44708</v>
      </c>
      <c r="H36" s="4">
        <v>1</v>
      </c>
      <c r="I36" s="4">
        <v>3</v>
      </c>
      <c r="J36" s="4">
        <v>3</v>
      </c>
      <c r="K36" s="4" t="s">
        <v>30</v>
      </c>
      <c r="L36" s="4">
        <v>2267</v>
      </c>
      <c r="M36" s="4">
        <v>2267</v>
      </c>
      <c r="N36" s="4" t="s">
        <v>193</v>
      </c>
      <c r="O36" s="4" t="s">
        <v>188</v>
      </c>
      <c r="P36" s="4" t="s">
        <v>33</v>
      </c>
      <c r="Q36" s="4">
        <v>0</v>
      </c>
      <c r="R36" s="7">
        <v>44655</v>
      </c>
      <c r="S36" s="6">
        <v>44711</v>
      </c>
      <c r="T36" s="4" t="s">
        <v>34</v>
      </c>
      <c r="U36" s="4">
        <v>2267</v>
      </c>
      <c r="V36" s="4">
        <v>0</v>
      </c>
      <c r="W36" s="4">
        <v>0</v>
      </c>
      <c r="X36" s="4" t="s">
        <v>36</v>
      </c>
      <c r="Y36" s="4" t="s">
        <v>194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196</v>
      </c>
      <c r="E37" s="4" t="s">
        <v>197</v>
      </c>
      <c r="F37" s="6">
        <v>44707</v>
      </c>
      <c r="G37" s="6">
        <v>44708</v>
      </c>
      <c r="H37" s="4">
        <v>1</v>
      </c>
      <c r="I37" s="4">
        <v>1</v>
      </c>
      <c r="J37" s="4">
        <v>1</v>
      </c>
      <c r="K37" s="4" t="s">
        <v>30</v>
      </c>
      <c r="L37" s="4">
        <v>2589</v>
      </c>
      <c r="M37" s="4">
        <v>2589</v>
      </c>
      <c r="N37" s="4" t="s">
        <v>198</v>
      </c>
      <c r="O37" s="4" t="s">
        <v>188</v>
      </c>
      <c r="P37" s="4" t="s">
        <v>33</v>
      </c>
      <c r="Q37" s="4">
        <v>0</v>
      </c>
      <c r="R37" s="7">
        <v>44669</v>
      </c>
      <c r="S37" s="6">
        <v>44711</v>
      </c>
      <c r="T37" s="4" t="s">
        <v>34</v>
      </c>
      <c r="U37" s="4">
        <v>2589</v>
      </c>
      <c r="V37" s="4">
        <v>0</v>
      </c>
      <c r="W37" s="4">
        <v>0</v>
      </c>
      <c r="X37" s="4" t="s">
        <v>36</v>
      </c>
      <c r="Y37" s="4" t="s">
        <v>199</v>
      </c>
    </row>
    <row r="38" s="4" customFormat="1" spans="1:25">
      <c r="A38" s="4" t="s">
        <v>200</v>
      </c>
      <c r="B38" s="4" t="s">
        <v>26</v>
      </c>
      <c r="C38" s="4" t="s">
        <v>27</v>
      </c>
      <c r="D38" s="4" t="s">
        <v>201</v>
      </c>
      <c r="E38" s="4" t="s">
        <v>202</v>
      </c>
      <c r="F38" s="6">
        <v>44704</v>
      </c>
      <c r="G38" s="6">
        <v>44708</v>
      </c>
      <c r="H38" s="4">
        <v>1</v>
      </c>
      <c r="I38" s="4">
        <v>4</v>
      </c>
      <c r="J38" s="4">
        <v>4</v>
      </c>
      <c r="K38" s="4" t="s">
        <v>30</v>
      </c>
      <c r="L38" s="4">
        <v>45964</v>
      </c>
      <c r="M38" s="4">
        <v>45964</v>
      </c>
      <c r="N38" s="4" t="s">
        <v>203</v>
      </c>
      <c r="O38" s="4" t="s">
        <v>188</v>
      </c>
      <c r="P38" s="4" t="s">
        <v>33</v>
      </c>
      <c r="Q38" s="4">
        <v>0</v>
      </c>
      <c r="R38" s="7">
        <v>44677</v>
      </c>
      <c r="S38" s="6">
        <v>44711</v>
      </c>
      <c r="T38" s="4" t="s">
        <v>34</v>
      </c>
      <c r="U38" s="4">
        <v>45964</v>
      </c>
      <c r="V38" s="4">
        <v>0</v>
      </c>
      <c r="W38" s="4">
        <v>0</v>
      </c>
      <c r="X38" s="4" t="s">
        <v>36</v>
      </c>
      <c r="Y38" s="4" t="s">
        <v>204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206</v>
      </c>
      <c r="E39" s="4" t="s">
        <v>207</v>
      </c>
      <c r="F39" s="6">
        <v>44707</v>
      </c>
      <c r="G39" s="6">
        <v>44708</v>
      </c>
      <c r="H39" s="4">
        <v>1</v>
      </c>
      <c r="I39" s="4">
        <v>1</v>
      </c>
      <c r="J39" s="4">
        <v>1</v>
      </c>
      <c r="K39" s="4" t="s">
        <v>30</v>
      </c>
      <c r="L39" s="4">
        <v>937</v>
      </c>
      <c r="M39" s="4">
        <v>937</v>
      </c>
      <c r="N39" s="4" t="s">
        <v>208</v>
      </c>
      <c r="O39" s="4" t="s">
        <v>188</v>
      </c>
      <c r="P39" s="4" t="s">
        <v>33</v>
      </c>
      <c r="Q39" s="4">
        <v>0</v>
      </c>
      <c r="R39" s="7">
        <v>44688</v>
      </c>
      <c r="S39" s="6">
        <v>44711</v>
      </c>
      <c r="T39" s="4" t="s">
        <v>34</v>
      </c>
      <c r="U39" s="4">
        <v>937</v>
      </c>
      <c r="V39" s="4">
        <v>0</v>
      </c>
      <c r="W39" s="4">
        <v>0</v>
      </c>
      <c r="X39" s="4" t="s">
        <v>209</v>
      </c>
      <c r="Y39" s="4" t="s">
        <v>210</v>
      </c>
    </row>
    <row r="40" s="4" customFormat="1" spans="1:25">
      <c r="A40" s="4" t="s">
        <v>211</v>
      </c>
      <c r="B40" s="4" t="s">
        <v>26</v>
      </c>
      <c r="C40" s="4" t="s">
        <v>27</v>
      </c>
      <c r="D40" s="4" t="s">
        <v>212</v>
      </c>
      <c r="E40" s="4" t="s">
        <v>213</v>
      </c>
      <c r="F40" s="6">
        <v>44706</v>
      </c>
      <c r="G40" s="6">
        <v>44708</v>
      </c>
      <c r="H40" s="4">
        <v>1</v>
      </c>
      <c r="I40" s="4">
        <v>2</v>
      </c>
      <c r="J40" s="4">
        <v>2</v>
      </c>
      <c r="K40" s="4" t="s">
        <v>30</v>
      </c>
      <c r="L40" s="4">
        <v>554</v>
      </c>
      <c r="M40" s="4">
        <v>554</v>
      </c>
      <c r="N40" s="4" t="s">
        <v>214</v>
      </c>
      <c r="O40" s="4" t="s">
        <v>188</v>
      </c>
      <c r="P40" s="4" t="s">
        <v>33</v>
      </c>
      <c r="Q40" s="4">
        <v>0</v>
      </c>
      <c r="R40" s="7">
        <v>44701</v>
      </c>
      <c r="S40" s="6">
        <v>44711</v>
      </c>
      <c r="T40" s="4" t="s">
        <v>34</v>
      </c>
      <c r="U40" s="4">
        <v>554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44707</v>
      </c>
      <c r="G41" s="6">
        <v>44708</v>
      </c>
      <c r="H41" s="4">
        <v>1</v>
      </c>
      <c r="I41" s="4">
        <v>1</v>
      </c>
      <c r="J41" s="4">
        <v>1</v>
      </c>
      <c r="K41" s="4" t="s">
        <v>30</v>
      </c>
      <c r="L41" s="4">
        <v>1183</v>
      </c>
      <c r="M41" s="4">
        <v>1183</v>
      </c>
      <c r="N41" s="4" t="s">
        <v>218</v>
      </c>
      <c r="O41" s="4" t="s">
        <v>188</v>
      </c>
      <c r="P41" s="4" t="s">
        <v>33</v>
      </c>
      <c r="Q41" s="4">
        <v>0</v>
      </c>
      <c r="R41" s="7">
        <v>44702</v>
      </c>
      <c r="S41" s="6">
        <v>44711</v>
      </c>
      <c r="T41" s="4" t="s">
        <v>34</v>
      </c>
      <c r="U41" s="4">
        <v>1183</v>
      </c>
      <c r="V41" s="4">
        <v>0</v>
      </c>
      <c r="W41" s="4">
        <v>0</v>
      </c>
      <c r="X41" s="4" t="s">
        <v>36</v>
      </c>
      <c r="Y41" s="4" t="s">
        <v>219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44707</v>
      </c>
      <c r="G42" s="6">
        <v>44708</v>
      </c>
      <c r="H42" s="4">
        <v>1</v>
      </c>
      <c r="I42" s="4">
        <v>1</v>
      </c>
      <c r="J42" s="4">
        <v>1</v>
      </c>
      <c r="K42" s="4" t="s">
        <v>30</v>
      </c>
      <c r="L42" s="4">
        <v>1030</v>
      </c>
      <c r="M42" s="4">
        <v>1030</v>
      </c>
      <c r="N42" s="4" t="s">
        <v>223</v>
      </c>
      <c r="O42" s="4" t="s">
        <v>188</v>
      </c>
      <c r="P42" s="4" t="s">
        <v>33</v>
      </c>
      <c r="Q42" s="4">
        <v>0</v>
      </c>
      <c r="R42" s="7">
        <v>44704</v>
      </c>
      <c r="S42" s="6">
        <v>44711</v>
      </c>
      <c r="T42" s="4" t="s">
        <v>34</v>
      </c>
      <c r="U42" s="4">
        <v>1030</v>
      </c>
      <c r="V42" s="4">
        <v>0</v>
      </c>
      <c r="W42" s="4">
        <v>0</v>
      </c>
      <c r="X42" s="4" t="s">
        <v>36</v>
      </c>
      <c r="Y42" s="4" t="s">
        <v>224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44704</v>
      </c>
      <c r="G43" s="6">
        <v>44708</v>
      </c>
      <c r="H43" s="4">
        <v>1</v>
      </c>
      <c r="I43" s="4">
        <v>4</v>
      </c>
      <c r="J43" s="4">
        <v>4</v>
      </c>
      <c r="K43" s="4" t="s">
        <v>30</v>
      </c>
      <c r="L43" s="4">
        <v>1812</v>
      </c>
      <c r="M43" s="4">
        <v>1812</v>
      </c>
      <c r="N43" s="4" t="s">
        <v>228</v>
      </c>
      <c r="O43" s="4" t="s">
        <v>188</v>
      </c>
      <c r="P43" s="4" t="s">
        <v>33</v>
      </c>
      <c r="Q43" s="4">
        <v>0</v>
      </c>
      <c r="R43" s="7">
        <v>44704</v>
      </c>
      <c r="S43" s="6">
        <v>44711</v>
      </c>
      <c r="T43" s="4" t="s">
        <v>34</v>
      </c>
      <c r="U43" s="4">
        <v>1812</v>
      </c>
      <c r="V43" s="4">
        <v>0</v>
      </c>
      <c r="W43" s="4">
        <v>0</v>
      </c>
      <c r="X43" s="4" t="s">
        <v>229</v>
      </c>
      <c r="Y43" s="4" t="s">
        <v>36</v>
      </c>
    </row>
    <row r="44" s="4" customFormat="1" spans="1:25">
      <c r="A44" s="4" t="s">
        <v>230</v>
      </c>
      <c r="B44" s="4" t="s">
        <v>26</v>
      </c>
      <c r="C44" s="4" t="s">
        <v>27</v>
      </c>
      <c r="D44" s="4" t="s">
        <v>231</v>
      </c>
      <c r="E44" s="4" t="s">
        <v>147</v>
      </c>
      <c r="F44" s="6">
        <v>44707</v>
      </c>
      <c r="G44" s="6">
        <v>44708</v>
      </c>
      <c r="H44" s="4">
        <v>1</v>
      </c>
      <c r="I44" s="4">
        <v>1</v>
      </c>
      <c r="J44" s="4">
        <v>1</v>
      </c>
      <c r="K44" s="4" t="s">
        <v>30</v>
      </c>
      <c r="L44" s="4">
        <v>484</v>
      </c>
      <c r="M44" s="4">
        <v>484</v>
      </c>
      <c r="N44" s="4" t="s">
        <v>232</v>
      </c>
      <c r="O44" s="4" t="s">
        <v>188</v>
      </c>
      <c r="P44" s="4" t="s">
        <v>33</v>
      </c>
      <c r="Q44" s="4">
        <v>0</v>
      </c>
      <c r="R44" s="7">
        <v>44706</v>
      </c>
      <c r="S44" s="6">
        <v>44711</v>
      </c>
      <c r="T44" s="4" t="s">
        <v>34</v>
      </c>
      <c r="U44" s="4">
        <v>484</v>
      </c>
      <c r="V44" s="4">
        <v>0</v>
      </c>
      <c r="W44" s="4">
        <v>0</v>
      </c>
      <c r="X44" s="4" t="s">
        <v>233</v>
      </c>
      <c r="Y44" s="4" t="s">
        <v>36</v>
      </c>
    </row>
    <row r="45" s="4" customFormat="1" spans="1:25">
      <c r="A45" s="4" t="s">
        <v>234</v>
      </c>
      <c r="B45" s="4" t="s">
        <v>26</v>
      </c>
      <c r="C45" s="4" t="s">
        <v>27</v>
      </c>
      <c r="D45" s="4" t="s">
        <v>235</v>
      </c>
      <c r="E45" s="4" t="s">
        <v>236</v>
      </c>
      <c r="F45" s="6">
        <v>44707</v>
      </c>
      <c r="G45" s="6">
        <v>44708</v>
      </c>
      <c r="H45" s="4">
        <v>1</v>
      </c>
      <c r="I45" s="4">
        <v>1</v>
      </c>
      <c r="J45" s="4">
        <v>1</v>
      </c>
      <c r="K45" s="4" t="s">
        <v>30</v>
      </c>
      <c r="L45" s="4">
        <v>305</v>
      </c>
      <c r="M45" s="4">
        <v>305</v>
      </c>
      <c r="N45" s="4" t="s">
        <v>237</v>
      </c>
      <c r="O45" s="4" t="s">
        <v>188</v>
      </c>
      <c r="P45" s="4" t="s">
        <v>33</v>
      </c>
      <c r="Q45" s="4">
        <v>0</v>
      </c>
      <c r="R45" s="7">
        <v>44706</v>
      </c>
      <c r="S45" s="6">
        <v>44711</v>
      </c>
      <c r="T45" s="4" t="s">
        <v>34</v>
      </c>
      <c r="U45" s="4">
        <v>305</v>
      </c>
      <c r="V45" s="4">
        <v>0</v>
      </c>
      <c r="W45" s="4">
        <v>0</v>
      </c>
      <c r="X45" s="4" t="s">
        <v>238</v>
      </c>
      <c r="Y45" s="4" t="s">
        <v>36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240</v>
      </c>
      <c r="E46" s="4" t="s">
        <v>241</v>
      </c>
      <c r="F46" s="6">
        <v>44707</v>
      </c>
      <c r="G46" s="6">
        <v>44708</v>
      </c>
      <c r="H46" s="4">
        <v>1</v>
      </c>
      <c r="I46" s="4">
        <v>1</v>
      </c>
      <c r="J46" s="4">
        <v>1</v>
      </c>
      <c r="K46" s="4" t="s">
        <v>30</v>
      </c>
      <c r="L46" s="4">
        <v>1081</v>
      </c>
      <c r="M46" s="4">
        <v>1081</v>
      </c>
      <c r="N46" s="4" t="s">
        <v>242</v>
      </c>
      <c r="O46" s="4" t="s">
        <v>188</v>
      </c>
      <c r="P46" s="4" t="s">
        <v>33</v>
      </c>
      <c r="Q46" s="4">
        <v>0</v>
      </c>
      <c r="R46" s="7">
        <v>44707</v>
      </c>
      <c r="S46" s="6">
        <v>44711</v>
      </c>
      <c r="T46" s="4" t="s">
        <v>34</v>
      </c>
      <c r="U46" s="4">
        <v>1081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243</v>
      </c>
      <c r="B47" s="4" t="s">
        <v>26</v>
      </c>
      <c r="C47" s="4" t="s">
        <v>27</v>
      </c>
      <c r="D47" s="4" t="s">
        <v>244</v>
      </c>
      <c r="E47" s="4" t="s">
        <v>245</v>
      </c>
      <c r="F47" s="6">
        <v>44707</v>
      </c>
      <c r="G47" s="6">
        <v>44708</v>
      </c>
      <c r="H47" s="4">
        <v>1</v>
      </c>
      <c r="I47" s="4">
        <v>1</v>
      </c>
      <c r="J47" s="4">
        <v>1</v>
      </c>
      <c r="K47" s="4" t="s">
        <v>30</v>
      </c>
      <c r="L47" s="4">
        <v>394</v>
      </c>
      <c r="M47" s="4">
        <v>394</v>
      </c>
      <c r="N47" s="4" t="s">
        <v>246</v>
      </c>
      <c r="O47" s="4" t="s">
        <v>188</v>
      </c>
      <c r="P47" s="4" t="s">
        <v>33</v>
      </c>
      <c r="Q47" s="4">
        <v>0</v>
      </c>
      <c r="R47" s="7">
        <v>44707</v>
      </c>
      <c r="S47" s="6">
        <v>44711</v>
      </c>
      <c r="T47" s="4" t="s">
        <v>34</v>
      </c>
      <c r="U47" s="4">
        <v>394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248</v>
      </c>
      <c r="E48" s="4" t="s">
        <v>249</v>
      </c>
      <c r="F48" s="6">
        <v>44707</v>
      </c>
      <c r="G48" s="6">
        <v>44708</v>
      </c>
      <c r="H48" s="4">
        <v>1</v>
      </c>
      <c r="I48" s="4">
        <v>1</v>
      </c>
      <c r="J48" s="4">
        <v>1</v>
      </c>
      <c r="K48" s="4" t="s">
        <v>30</v>
      </c>
      <c r="L48" s="4">
        <v>299</v>
      </c>
      <c r="M48" s="4">
        <v>299</v>
      </c>
      <c r="N48" s="4" t="s">
        <v>250</v>
      </c>
      <c r="O48" s="4" t="s">
        <v>188</v>
      </c>
      <c r="P48" s="4" t="s">
        <v>33</v>
      </c>
      <c r="Q48" s="4">
        <v>0</v>
      </c>
      <c r="R48" s="7">
        <v>44707</v>
      </c>
      <c r="S48" s="6">
        <v>44711</v>
      </c>
      <c r="T48" s="4" t="s">
        <v>34</v>
      </c>
      <c r="U48" s="4">
        <v>299</v>
      </c>
      <c r="V48" s="4">
        <v>0</v>
      </c>
      <c r="W48" s="4">
        <v>0</v>
      </c>
      <c r="X48" s="4" t="s">
        <v>36</v>
      </c>
      <c r="Y48" s="4" t="s">
        <v>251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6"/>
  <sheetViews>
    <sheetView tabSelected="1" workbookViewId="0">
      <selection activeCell="A54" sqref="A54:C56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252</v>
      </c>
    </row>
    <row r="2" s="4" customFormat="1" hidden="1" spans="1:9">
      <c r="A2" s="5">
        <v>17501241807</v>
      </c>
      <c r="B2" s="6">
        <v>44703</v>
      </c>
      <c r="C2" s="6">
        <v>44706</v>
      </c>
      <c r="D2" s="4">
        <v>609</v>
      </c>
      <c r="E2" s="4" t="str">
        <f>VLOOKUP(A2,HOP!A:L,12,0)</f>
        <v>609.00</v>
      </c>
      <c r="F2" s="4" t="str">
        <f>VLOOKUP(A2,HOP!A:C,3,0)</f>
        <v>2437068</v>
      </c>
      <c r="G2" s="4">
        <f>D2-E2</f>
        <v>0</v>
      </c>
      <c r="H2" s="4" t="str">
        <f>$H$1&amp;F2</f>
        <v>，2437068</v>
      </c>
      <c r="I2" s="4" t="str">
        <f>VLOOKUP(A2,HOP!A:U,21,0)</f>
        <v>直连</v>
      </c>
    </row>
    <row r="3" s="4" customFormat="1" hidden="1" spans="1:9">
      <c r="A3" s="5">
        <v>17838649902</v>
      </c>
      <c r="B3" s="6">
        <v>44705</v>
      </c>
      <c r="C3" s="6">
        <v>44706</v>
      </c>
      <c r="D3" s="4">
        <v>218</v>
      </c>
      <c r="E3" s="4" t="str">
        <f>VLOOKUP(A3,HOP!A:L,12,0)</f>
        <v>218.00</v>
      </c>
      <c r="F3" s="4" t="str">
        <f>VLOOKUP(A3,HOP!A:C,3,0)</f>
        <v>2522727</v>
      </c>
      <c r="G3" s="4">
        <f t="shared" ref="G3:G47" si="0">D3-E3</f>
        <v>0</v>
      </c>
      <c r="H3" s="4" t="str">
        <f t="shared" ref="H3:H47" si="1">$H$1&amp;F3</f>
        <v>，2522727</v>
      </c>
      <c r="I3" s="4" t="str">
        <f>VLOOKUP(A3,HOP!A:U,21,0)</f>
        <v>直连</v>
      </c>
    </row>
    <row r="4" s="4" customFormat="1" hidden="1" spans="1:9">
      <c r="A4" s="5">
        <v>17872388978</v>
      </c>
      <c r="B4" s="6">
        <v>44705</v>
      </c>
      <c r="C4" s="6">
        <v>44706</v>
      </c>
      <c r="D4" s="4">
        <v>762</v>
      </c>
      <c r="E4" s="4" t="str">
        <f>VLOOKUP(A4,HOP!A:L,12,0)</f>
        <v>762.00</v>
      </c>
      <c r="F4" s="4" t="str">
        <f>VLOOKUP(A4,HOP!A:C,3,0)</f>
        <v>2531698</v>
      </c>
      <c r="G4" s="4">
        <f t="shared" si="0"/>
        <v>0</v>
      </c>
      <c r="H4" s="4" t="str">
        <f t="shared" si="1"/>
        <v>，2531698</v>
      </c>
      <c r="I4" s="4" t="str">
        <f>VLOOKUP(A4,HOP!A:U,21,0)</f>
        <v>直连</v>
      </c>
    </row>
    <row r="5" s="4" customFormat="1" hidden="1" spans="1:9">
      <c r="A5" s="5">
        <v>17889522566</v>
      </c>
      <c r="B5" s="6">
        <v>44704</v>
      </c>
      <c r="C5" s="6">
        <v>44706</v>
      </c>
      <c r="D5" s="4">
        <v>2226</v>
      </c>
      <c r="E5" s="4" t="str">
        <f>VLOOKUP(A5,HOP!A:L,12,0)</f>
        <v>2226.00</v>
      </c>
      <c r="F5" s="4" t="str">
        <f>VLOOKUP(A5,HOP!A:C,3,0)</f>
        <v>2535926</v>
      </c>
      <c r="G5" s="4">
        <f t="shared" si="0"/>
        <v>0</v>
      </c>
      <c r="H5" s="4" t="str">
        <f t="shared" si="1"/>
        <v>，2535926</v>
      </c>
      <c r="I5" s="4" t="str">
        <f>VLOOKUP(A5,HOP!A:U,21,0)</f>
        <v>直连</v>
      </c>
    </row>
    <row r="6" s="4" customFormat="1" hidden="1" spans="1:9">
      <c r="A6" s="5">
        <v>17889736975</v>
      </c>
      <c r="B6" s="6">
        <v>44703</v>
      </c>
      <c r="C6" s="6">
        <v>44706</v>
      </c>
      <c r="D6" s="4">
        <v>9522</v>
      </c>
      <c r="E6" s="4" t="str">
        <f>VLOOKUP(A6,HOP!A:L,12,0)</f>
        <v>9522.00</v>
      </c>
      <c r="F6" s="4" t="str">
        <f>VLOOKUP(A6,HOP!A:C,3,0)</f>
        <v>2536090</v>
      </c>
      <c r="G6" s="4">
        <f t="shared" si="0"/>
        <v>0</v>
      </c>
      <c r="H6" s="4" t="str">
        <f t="shared" si="1"/>
        <v>，2536090</v>
      </c>
      <c r="I6" s="4" t="str">
        <f>VLOOKUP(A6,HOP!A:U,21,0)</f>
        <v>直连</v>
      </c>
    </row>
    <row r="7" s="4" customFormat="1" hidden="1" spans="1:9">
      <c r="A7" s="5">
        <v>17927813715</v>
      </c>
      <c r="B7" s="6">
        <v>44704</v>
      </c>
      <c r="C7" s="6">
        <v>44706</v>
      </c>
      <c r="D7" s="4">
        <v>2404</v>
      </c>
      <c r="E7" s="4" t="str">
        <f>VLOOKUP(A7,HOP!A:L,12,0)</f>
        <v>2404.00</v>
      </c>
      <c r="F7" s="4" t="str">
        <f>VLOOKUP(A7,HOP!A:C,3,0)</f>
        <v>2549515</v>
      </c>
      <c r="G7" s="4">
        <f t="shared" si="0"/>
        <v>0</v>
      </c>
      <c r="H7" s="4" t="str">
        <f t="shared" si="1"/>
        <v>，2549515</v>
      </c>
      <c r="I7" s="4" t="str">
        <f>VLOOKUP(A7,HOP!A:U,21,0)</f>
        <v>直连</v>
      </c>
    </row>
    <row r="8" s="4" customFormat="1" hidden="1" spans="1:9">
      <c r="A8" s="5">
        <v>17945199009</v>
      </c>
      <c r="B8" s="6">
        <v>44705</v>
      </c>
      <c r="C8" s="6">
        <v>44706</v>
      </c>
      <c r="D8" s="4">
        <v>923</v>
      </c>
      <c r="E8" s="4" t="str">
        <f>VLOOKUP(A8,HOP!A:L,12,0)</f>
        <v>923.00</v>
      </c>
      <c r="F8" s="4" t="str">
        <f>VLOOKUP(A8,HOP!A:C,3,0)</f>
        <v>2553700</v>
      </c>
      <c r="G8" s="4">
        <f t="shared" si="0"/>
        <v>0</v>
      </c>
      <c r="H8" s="4" t="str">
        <f t="shared" si="1"/>
        <v>，2553700</v>
      </c>
      <c r="I8" s="4" t="str">
        <f>VLOOKUP(A8,HOP!A:U,21,0)</f>
        <v>直连</v>
      </c>
    </row>
    <row r="9" s="4" customFormat="1" hidden="1" spans="1:9">
      <c r="A9" s="5">
        <v>17953269863</v>
      </c>
      <c r="B9" s="6">
        <v>44699</v>
      </c>
      <c r="C9" s="6">
        <v>44706</v>
      </c>
      <c r="D9" s="4">
        <v>2366</v>
      </c>
      <c r="E9" s="4" t="str">
        <f>VLOOKUP(A9,HOP!A:L,12,0)</f>
        <v>2366.00</v>
      </c>
      <c r="F9" s="4" t="str">
        <f>VLOOKUP(A9,HOP!A:C,3,0)</f>
        <v>2555505</v>
      </c>
      <c r="G9" s="4">
        <f t="shared" si="0"/>
        <v>0</v>
      </c>
      <c r="H9" s="4" t="str">
        <f t="shared" si="1"/>
        <v>，2555505</v>
      </c>
      <c r="I9" s="4" t="str">
        <f>VLOOKUP(A9,HOP!A:U,21,0)</f>
        <v>直连</v>
      </c>
    </row>
    <row r="10" s="4" customFormat="1" hidden="1" spans="1:9">
      <c r="A10" s="5">
        <v>17957340625</v>
      </c>
      <c r="B10" s="6">
        <v>44705</v>
      </c>
      <c r="C10" s="6">
        <v>44706</v>
      </c>
      <c r="D10" s="4">
        <v>499</v>
      </c>
      <c r="E10" s="4" t="str">
        <f>VLOOKUP(A10,HOP!A:L,12,0)</f>
        <v>499.00</v>
      </c>
      <c r="F10" s="4" t="str">
        <f>VLOOKUP(A10,HOP!A:C,3,0)</f>
        <v>2556448</v>
      </c>
      <c r="G10" s="4">
        <f t="shared" si="0"/>
        <v>0</v>
      </c>
      <c r="H10" s="4" t="str">
        <f t="shared" si="1"/>
        <v>，2556448</v>
      </c>
      <c r="I10" s="4" t="str">
        <f>VLOOKUP(A10,HOP!A:U,21,0)</f>
        <v>直连</v>
      </c>
    </row>
    <row r="11" s="4" customFormat="1" hidden="1" spans="1:9">
      <c r="A11" s="5">
        <v>17961644611</v>
      </c>
      <c r="B11" s="6">
        <v>44705</v>
      </c>
      <c r="C11" s="6">
        <v>44706</v>
      </c>
      <c r="D11" s="4">
        <v>916</v>
      </c>
      <c r="E11" s="4" t="str">
        <f>VLOOKUP(A11,HOP!A:L,12,0)</f>
        <v>916.00</v>
      </c>
      <c r="F11" s="4" t="str">
        <f>VLOOKUP(A11,HOP!A:C,3,0)</f>
        <v>2557277</v>
      </c>
      <c r="G11" s="4">
        <f t="shared" si="0"/>
        <v>0</v>
      </c>
      <c r="H11" s="4" t="str">
        <f t="shared" si="1"/>
        <v>，2557277</v>
      </c>
      <c r="I11" s="4" t="str">
        <f>VLOOKUP(A11,HOP!A:U,21,0)</f>
        <v>直连</v>
      </c>
    </row>
    <row r="12" s="4" customFormat="1" hidden="1" spans="1:9">
      <c r="A12" s="5">
        <v>17965403524</v>
      </c>
      <c r="B12" s="6">
        <v>44703</v>
      </c>
      <c r="C12" s="6">
        <v>44706</v>
      </c>
      <c r="D12" s="4">
        <v>699</v>
      </c>
      <c r="E12" s="4" t="str">
        <f>VLOOKUP(A12,HOP!A:L,12,0)</f>
        <v>699.00</v>
      </c>
      <c r="F12" s="4" t="str">
        <f>VLOOKUP(A12,HOP!A:C,3,0)</f>
        <v>2557927</v>
      </c>
      <c r="G12" s="4">
        <f t="shared" si="0"/>
        <v>0</v>
      </c>
      <c r="H12" s="4" t="str">
        <f t="shared" si="1"/>
        <v>，2557927</v>
      </c>
      <c r="I12" s="4" t="str">
        <f>VLOOKUP(A12,HOP!A:U,21,0)</f>
        <v>直连</v>
      </c>
    </row>
    <row r="13" s="4" customFormat="1" hidden="1" spans="1:9">
      <c r="A13" s="5">
        <v>17968637364</v>
      </c>
      <c r="B13" s="6">
        <v>44705</v>
      </c>
      <c r="C13" s="6">
        <v>44706</v>
      </c>
      <c r="D13" s="4">
        <v>168</v>
      </c>
      <c r="E13" s="4" t="str">
        <f>VLOOKUP(A13,HOP!A:L,12,0)</f>
        <v>168.00</v>
      </c>
      <c r="F13" s="4" t="str">
        <f>VLOOKUP(A13,HOP!A:C,3,0)</f>
        <v>2558536</v>
      </c>
      <c r="G13" s="4">
        <f t="shared" si="0"/>
        <v>0</v>
      </c>
      <c r="H13" s="4" t="str">
        <f t="shared" si="1"/>
        <v>，2558536</v>
      </c>
      <c r="I13" s="4" t="str">
        <f>VLOOKUP(A13,HOP!A:U,21,0)</f>
        <v>直连</v>
      </c>
    </row>
    <row r="14" s="4" customFormat="1" hidden="1" spans="1:9">
      <c r="A14" s="5">
        <v>17976100886</v>
      </c>
      <c r="B14" s="6">
        <v>44703</v>
      </c>
      <c r="C14" s="6">
        <v>44706</v>
      </c>
      <c r="D14" s="4">
        <v>1117</v>
      </c>
      <c r="E14" s="4" t="str">
        <f>VLOOKUP(A14,HOP!A:L,12,0)</f>
        <v>1117.00</v>
      </c>
      <c r="F14" s="4" t="str">
        <f>VLOOKUP(A14,HOP!A:C,3,0)</f>
        <v>2560123</v>
      </c>
      <c r="G14" s="4">
        <f t="shared" si="0"/>
        <v>0</v>
      </c>
      <c r="H14" s="4" t="str">
        <f t="shared" si="1"/>
        <v>，2560123</v>
      </c>
      <c r="I14" s="4" t="str">
        <f>VLOOKUP(A14,HOP!A:U,21,0)</f>
        <v>直连</v>
      </c>
    </row>
    <row r="15" s="4" customFormat="1" hidden="1" spans="1:9">
      <c r="A15" s="5">
        <v>17977499169</v>
      </c>
      <c r="B15" s="6">
        <v>44705</v>
      </c>
      <c r="C15" s="6">
        <v>44706</v>
      </c>
      <c r="D15" s="4">
        <v>1513</v>
      </c>
      <c r="E15" s="4" t="str">
        <f>VLOOKUP(A15,HOP!A:L,12,0)</f>
        <v>1513.00</v>
      </c>
      <c r="F15" s="4" t="str">
        <f>VLOOKUP(A15,HOP!A:C,3,0)</f>
        <v>2560729</v>
      </c>
      <c r="G15" s="4">
        <f t="shared" si="0"/>
        <v>0</v>
      </c>
      <c r="H15" s="4" t="str">
        <f t="shared" si="1"/>
        <v>，2560729</v>
      </c>
      <c r="I15" s="4" t="str">
        <f>VLOOKUP(A15,HOP!A:U,21,0)</f>
        <v>直连</v>
      </c>
    </row>
    <row r="16" s="4" customFormat="1" hidden="1" spans="1:9">
      <c r="A16" s="5">
        <v>17984881670</v>
      </c>
      <c r="B16" s="6">
        <v>44705</v>
      </c>
      <c r="C16" s="6">
        <v>44706</v>
      </c>
      <c r="D16" s="4">
        <v>168</v>
      </c>
      <c r="E16" s="4" t="str">
        <f>VLOOKUP(A16,HOP!A:L,12,0)</f>
        <v>168.00</v>
      </c>
      <c r="F16" s="4" t="str">
        <f>VLOOKUP(A16,HOP!A:C,3,0)</f>
        <v>2562282</v>
      </c>
      <c r="G16" s="4">
        <f t="shared" si="0"/>
        <v>0</v>
      </c>
      <c r="H16" s="4" t="str">
        <f t="shared" si="1"/>
        <v>，2562282</v>
      </c>
      <c r="I16" s="4" t="str">
        <f>VLOOKUP(A16,HOP!A:U,21,0)</f>
        <v>直连</v>
      </c>
    </row>
    <row r="17" s="4" customFormat="1" hidden="1" spans="1:9">
      <c r="A17" s="5">
        <v>17985078553</v>
      </c>
      <c r="B17" s="6">
        <v>44705</v>
      </c>
      <c r="C17" s="6">
        <v>44706</v>
      </c>
      <c r="D17" s="4">
        <v>491</v>
      </c>
      <c r="E17" s="4" t="str">
        <f>VLOOKUP(A17,HOP!A:L,12,0)</f>
        <v>491.00</v>
      </c>
      <c r="F17" s="4" t="str">
        <f>VLOOKUP(A17,HOP!A:C,3,0)</f>
        <v>2562354</v>
      </c>
      <c r="G17" s="4">
        <f t="shared" si="0"/>
        <v>0</v>
      </c>
      <c r="H17" s="4" t="str">
        <f t="shared" si="1"/>
        <v>，2562354</v>
      </c>
      <c r="I17" s="4" t="str">
        <f>VLOOKUP(A17,HOP!A:U,21,0)</f>
        <v>直连</v>
      </c>
    </row>
    <row r="18" s="4" customFormat="1" hidden="1" spans="1:9">
      <c r="A18" s="5">
        <v>17878429881</v>
      </c>
      <c r="B18" s="6">
        <v>44706</v>
      </c>
      <c r="C18" s="6">
        <v>44707</v>
      </c>
      <c r="D18" s="4">
        <v>1168</v>
      </c>
      <c r="E18" s="4">
        <v>1168</v>
      </c>
      <c r="F18" s="4" t="str">
        <f>VLOOKUP(A18,HOP!A:C,3,0)</f>
        <v>2533221</v>
      </c>
      <c r="G18" s="4">
        <f t="shared" si="0"/>
        <v>0</v>
      </c>
      <c r="H18" s="4" t="str">
        <f t="shared" si="1"/>
        <v>，2533221</v>
      </c>
      <c r="I18" s="4" t="str">
        <f>VLOOKUP(A18,HOP!A:U,21,0)</f>
        <v>直连</v>
      </c>
    </row>
    <row r="19" s="4" customFormat="1" hidden="1" spans="1:9">
      <c r="A19" s="5">
        <v>17891997396</v>
      </c>
      <c r="B19" s="6">
        <v>44704</v>
      </c>
      <c r="C19" s="6">
        <v>44707</v>
      </c>
      <c r="D19" s="4">
        <v>3042</v>
      </c>
      <c r="E19" s="4" t="str">
        <f>VLOOKUP(A19,HOP!A:L,12,0)</f>
        <v>3042.00</v>
      </c>
      <c r="F19" s="4" t="str">
        <f>VLOOKUP(A19,HOP!A:C,3,0)</f>
        <v>2537630</v>
      </c>
      <c r="G19" s="4">
        <f t="shared" si="0"/>
        <v>0</v>
      </c>
      <c r="H19" s="4" t="str">
        <f t="shared" si="1"/>
        <v>，2537630</v>
      </c>
      <c r="I19" s="4" t="str">
        <f>VLOOKUP(A19,HOP!A:U,21,0)</f>
        <v>直连</v>
      </c>
    </row>
    <row r="20" s="4" customFormat="1" hidden="1" spans="1:9">
      <c r="A20" s="5">
        <v>17909012310</v>
      </c>
      <c r="B20" s="6">
        <v>44705</v>
      </c>
      <c r="C20" s="6">
        <v>44707</v>
      </c>
      <c r="D20" s="4">
        <v>1950</v>
      </c>
      <c r="E20" s="4" t="str">
        <f>VLOOKUP(A20,HOP!A:L,12,0)</f>
        <v>1950.00</v>
      </c>
      <c r="F20" s="4" t="str">
        <f>VLOOKUP(A20,HOP!A:C,3,0)</f>
        <v>2543676</v>
      </c>
      <c r="G20" s="4">
        <f t="shared" si="0"/>
        <v>0</v>
      </c>
      <c r="H20" s="4" t="str">
        <f t="shared" si="1"/>
        <v>，2543676</v>
      </c>
      <c r="I20" s="4" t="str">
        <f>VLOOKUP(A20,HOP!A:U,21,0)</f>
        <v>直连</v>
      </c>
    </row>
    <row r="21" s="4" customFormat="1" hidden="1" spans="1:9">
      <c r="A21" s="5">
        <v>17961239681</v>
      </c>
      <c r="B21" s="6">
        <v>44706</v>
      </c>
      <c r="C21" s="6">
        <v>44707</v>
      </c>
      <c r="D21" s="4">
        <v>324</v>
      </c>
      <c r="E21" s="4" t="str">
        <f>VLOOKUP(A21,HOP!A:L,12,0)</f>
        <v>324.00</v>
      </c>
      <c r="F21" s="4" t="str">
        <f>VLOOKUP(A21,HOP!A:C,3,0)</f>
        <v>2557061</v>
      </c>
      <c r="G21" s="4">
        <f t="shared" si="0"/>
        <v>0</v>
      </c>
      <c r="H21" s="4" t="str">
        <f t="shared" si="1"/>
        <v>，2557061</v>
      </c>
      <c r="I21" s="4" t="str">
        <f>VLOOKUP(A21,HOP!A:U,21,0)</f>
        <v>直连</v>
      </c>
    </row>
    <row r="22" s="4" customFormat="1" hidden="1" spans="1:9">
      <c r="A22" s="5">
        <v>17961317088</v>
      </c>
      <c r="B22" s="6">
        <v>44706</v>
      </c>
      <c r="C22" s="6">
        <v>44707</v>
      </c>
      <c r="D22" s="4">
        <v>2367</v>
      </c>
      <c r="E22" s="4" t="str">
        <f>VLOOKUP(A22,HOP!A:L,12,0)</f>
        <v>2367.00</v>
      </c>
      <c r="F22" s="4" t="str">
        <f>VLOOKUP(A22,HOP!A:C,3,0)</f>
        <v>2557098</v>
      </c>
      <c r="G22" s="4">
        <f t="shared" si="0"/>
        <v>0</v>
      </c>
      <c r="H22" s="4" t="str">
        <f t="shared" si="1"/>
        <v>，2557098</v>
      </c>
      <c r="I22" s="4" t="str">
        <f>VLOOKUP(A22,HOP!A:U,21,0)</f>
        <v>直连</v>
      </c>
    </row>
    <row r="23" s="4" customFormat="1" hidden="1" spans="1:9">
      <c r="A23" s="5">
        <v>17961823140</v>
      </c>
      <c r="B23" s="6">
        <v>44705</v>
      </c>
      <c r="C23" s="6">
        <v>44707</v>
      </c>
      <c r="D23" s="4">
        <v>839</v>
      </c>
      <c r="E23" s="4" t="str">
        <f>VLOOKUP(A23,HOP!A:L,12,0)</f>
        <v>839.00</v>
      </c>
      <c r="F23" s="4" t="str">
        <f>VLOOKUP(A23,HOP!A:C,3,0)</f>
        <v>2557359</v>
      </c>
      <c r="G23" s="4">
        <f t="shared" si="0"/>
        <v>0</v>
      </c>
      <c r="H23" s="4" t="str">
        <f t="shared" si="1"/>
        <v>，2557359</v>
      </c>
      <c r="I23" s="4" t="str">
        <f>VLOOKUP(A23,HOP!A:U,21,0)</f>
        <v>直连</v>
      </c>
    </row>
    <row r="24" s="4" customFormat="1" hidden="1" spans="1:9">
      <c r="A24" s="5">
        <v>17973417307</v>
      </c>
      <c r="B24" s="6">
        <v>44706</v>
      </c>
      <c r="C24" s="6">
        <v>44707</v>
      </c>
      <c r="D24" s="4">
        <v>2486</v>
      </c>
      <c r="E24" s="4" t="str">
        <f>VLOOKUP(A24,HOP!A:L,12,0)</f>
        <v>2486.00</v>
      </c>
      <c r="F24" s="4" t="str">
        <f>VLOOKUP(A24,HOP!A:C,3,0)</f>
        <v>2559816</v>
      </c>
      <c r="G24" s="4">
        <f t="shared" si="0"/>
        <v>0</v>
      </c>
      <c r="H24" s="4" t="str">
        <f t="shared" si="1"/>
        <v>，2559816</v>
      </c>
      <c r="I24" s="4" t="str">
        <f>VLOOKUP(A24,HOP!A:U,21,0)</f>
        <v>直连</v>
      </c>
    </row>
    <row r="25" s="4" customFormat="1" hidden="1" spans="1:9">
      <c r="A25" s="5">
        <v>17973436585</v>
      </c>
      <c r="B25" s="6">
        <v>44706</v>
      </c>
      <c r="C25" s="6">
        <v>44707</v>
      </c>
      <c r="D25" s="4">
        <v>476</v>
      </c>
      <c r="E25" s="4" t="str">
        <f>VLOOKUP(A25,HOP!A:L,12,0)</f>
        <v>476.00</v>
      </c>
      <c r="F25" s="4" t="str">
        <f>VLOOKUP(A25,HOP!A:C,3,0)</f>
        <v>2559833</v>
      </c>
      <c r="G25" s="4">
        <f t="shared" si="0"/>
        <v>0</v>
      </c>
      <c r="H25" s="4" t="str">
        <f t="shared" si="1"/>
        <v>，2559833</v>
      </c>
      <c r="I25" s="4" t="str">
        <f>VLOOKUP(A25,HOP!A:U,21,0)</f>
        <v>直连</v>
      </c>
    </row>
    <row r="26" s="4" customFormat="1" hidden="1" spans="1:9">
      <c r="A26" s="5">
        <v>17977634483</v>
      </c>
      <c r="B26" s="6">
        <v>44706</v>
      </c>
      <c r="C26" s="6">
        <v>44707</v>
      </c>
      <c r="D26" s="4">
        <v>1029</v>
      </c>
      <c r="E26" s="4" t="str">
        <f>VLOOKUP(A26,HOP!A:L,12,0)</f>
        <v>1029.00</v>
      </c>
      <c r="F26" s="4" t="str">
        <f>VLOOKUP(A26,HOP!A:C,3,0)</f>
        <v>2560808</v>
      </c>
      <c r="G26" s="4">
        <f t="shared" si="0"/>
        <v>0</v>
      </c>
      <c r="H26" s="4" t="str">
        <f t="shared" si="1"/>
        <v>，2560808</v>
      </c>
      <c r="I26" s="4" t="str">
        <f>VLOOKUP(A26,HOP!A:U,21,0)</f>
        <v>直连</v>
      </c>
    </row>
    <row r="27" s="4" customFormat="1" spans="1:10">
      <c r="A27" s="5">
        <v>17980460750</v>
      </c>
      <c r="B27" s="6">
        <v>44704</v>
      </c>
      <c r="C27" s="6">
        <v>44707</v>
      </c>
      <c r="D27" s="4">
        <v>2118</v>
      </c>
      <c r="E27" s="4" t="e">
        <f>VLOOKUP(A27,HOP!A:L,12,0)</f>
        <v>#N/A</v>
      </c>
      <c r="F27" s="4">
        <v>2561275</v>
      </c>
      <c r="G27" s="4" t="e">
        <f t="shared" si="0"/>
        <v>#N/A</v>
      </c>
      <c r="H27" s="4" t="str">
        <f t="shared" si="1"/>
        <v>，2561275</v>
      </c>
      <c r="I27" s="4" t="e">
        <f>VLOOKUP(A27,HOP!A:U,21,0)</f>
        <v>#N/A</v>
      </c>
      <c r="J27" s="4" t="s">
        <v>253</v>
      </c>
    </row>
    <row r="28" s="4" customFormat="1" hidden="1" spans="1:9">
      <c r="A28" s="5">
        <v>17991533598</v>
      </c>
      <c r="B28" s="6">
        <v>44706</v>
      </c>
      <c r="C28" s="6">
        <v>44707</v>
      </c>
      <c r="D28" s="4">
        <v>833</v>
      </c>
      <c r="E28" s="4" t="str">
        <f>VLOOKUP(A28,HOP!A:L,12,0)</f>
        <v>833.00</v>
      </c>
      <c r="F28" s="4" t="str">
        <f>VLOOKUP(A28,HOP!A:C,3,0)</f>
        <v>2563382</v>
      </c>
      <c r="G28" s="4">
        <f t="shared" si="0"/>
        <v>0</v>
      </c>
      <c r="H28" s="4" t="str">
        <f t="shared" si="1"/>
        <v>，2563382</v>
      </c>
      <c r="I28" s="4" t="str">
        <f>VLOOKUP(A28,HOP!A:U,21,0)</f>
        <v>直连</v>
      </c>
    </row>
    <row r="29" s="4" customFormat="1" hidden="1" spans="1:9">
      <c r="A29" s="5">
        <v>17992448987</v>
      </c>
      <c r="B29" s="6">
        <v>44706</v>
      </c>
      <c r="C29" s="6">
        <v>44707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17992489127</v>
      </c>
      <c r="B30" s="6">
        <v>44706</v>
      </c>
      <c r="C30" s="6">
        <v>44707</v>
      </c>
      <c r="D30" s="4">
        <v>257</v>
      </c>
      <c r="E30" s="4" t="str">
        <f>VLOOKUP(A30,HOP!A:L,12,0)</f>
        <v>257.00</v>
      </c>
      <c r="F30" s="4" t="str">
        <f>VLOOKUP(A30,HOP!A:C,3,0)</f>
        <v>2563543</v>
      </c>
      <c r="G30" s="4">
        <f t="shared" si="0"/>
        <v>0</v>
      </c>
      <c r="H30" s="4" t="str">
        <f t="shared" si="1"/>
        <v>，2563543</v>
      </c>
      <c r="I30" s="4" t="str">
        <f>VLOOKUP(A30,HOP!A:U,21,0)</f>
        <v>直连</v>
      </c>
    </row>
    <row r="31" s="4" customFormat="1" hidden="1" spans="1:9">
      <c r="A31" s="5">
        <v>17993310056</v>
      </c>
      <c r="B31" s="6">
        <v>44706</v>
      </c>
      <c r="C31" s="6">
        <v>44707</v>
      </c>
      <c r="D31" s="4">
        <v>588</v>
      </c>
      <c r="E31" s="4" t="str">
        <f>VLOOKUP(A31,HOP!A:L,12,0)</f>
        <v>588.00</v>
      </c>
      <c r="F31" s="4" t="str">
        <f>VLOOKUP(A31,HOP!A:C,3,0)</f>
        <v>2563762</v>
      </c>
      <c r="G31" s="4">
        <f t="shared" si="0"/>
        <v>0</v>
      </c>
      <c r="H31" s="4" t="str">
        <f t="shared" si="1"/>
        <v>，2563762</v>
      </c>
      <c r="I31" s="4" t="str">
        <f>VLOOKUP(A31,HOP!A:U,21,0)</f>
        <v>直连</v>
      </c>
    </row>
    <row r="32" s="4" customFormat="1" hidden="1" spans="1:9">
      <c r="A32" s="5">
        <v>17993551968</v>
      </c>
      <c r="B32" s="6">
        <v>44706</v>
      </c>
      <c r="C32" s="6">
        <v>44707</v>
      </c>
      <c r="D32" s="4">
        <v>86</v>
      </c>
      <c r="E32" s="4" t="str">
        <f>VLOOKUP(A32,HOP!A:L,12,0)</f>
        <v>86.00</v>
      </c>
      <c r="F32" s="4" t="str">
        <f>VLOOKUP(A32,HOP!A:C,3,0)</f>
        <v>2563849</v>
      </c>
      <c r="G32" s="4">
        <f t="shared" si="0"/>
        <v>0</v>
      </c>
      <c r="H32" s="4" t="str">
        <f t="shared" si="1"/>
        <v>，2563849</v>
      </c>
      <c r="I32" s="4" t="str">
        <f>VLOOKUP(A32,HOP!A:U,21,0)</f>
        <v>直连</v>
      </c>
    </row>
    <row r="33" s="4" customFormat="1" spans="1:10">
      <c r="A33" s="5">
        <v>17969143634</v>
      </c>
      <c r="B33" s="6">
        <v>44702</v>
      </c>
      <c r="C33" s="6">
        <v>44703</v>
      </c>
      <c r="D33" s="4">
        <v>-164</v>
      </c>
      <c r="E33" s="4" t="e">
        <f>VLOOKUP(A33,HOP!A:L,12,0)</f>
        <v>#N/A</v>
      </c>
      <c r="F33" s="4">
        <v>2558748</v>
      </c>
      <c r="G33" s="4" t="e">
        <f t="shared" si="0"/>
        <v>#N/A</v>
      </c>
      <c r="H33" s="4" t="str">
        <f t="shared" si="1"/>
        <v>，2558748</v>
      </c>
      <c r="I33" s="4" t="e">
        <f>VLOOKUP(A33,HOP!A:U,21,0)</f>
        <v>#N/A</v>
      </c>
      <c r="J33" s="4" t="s">
        <v>254</v>
      </c>
    </row>
    <row r="34" s="4" customFormat="1" hidden="1" spans="1:9">
      <c r="A34" s="5">
        <v>17154085339</v>
      </c>
      <c r="B34" s="6">
        <v>44705</v>
      </c>
      <c r="C34" s="6">
        <v>44708</v>
      </c>
      <c r="D34" s="4">
        <v>5769</v>
      </c>
      <c r="E34" s="4" t="str">
        <f>VLOOKUP(A34,HOP!A:L,12,0)</f>
        <v>5769.00</v>
      </c>
      <c r="F34" s="4" t="str">
        <f>VLOOKUP(A34,HOP!A:C,3,0)</f>
        <v>2382758</v>
      </c>
      <c r="G34" s="4">
        <f t="shared" si="0"/>
        <v>0</v>
      </c>
      <c r="H34" s="4" t="str">
        <f t="shared" si="1"/>
        <v>，2382758</v>
      </c>
      <c r="I34" s="4" t="str">
        <f>VLOOKUP(A34,HOP!A:U,21,0)</f>
        <v>直连</v>
      </c>
    </row>
    <row r="35" s="4" customFormat="1" hidden="1" spans="1:9">
      <c r="A35" s="5">
        <v>17760520675</v>
      </c>
      <c r="B35" s="6">
        <v>44705</v>
      </c>
      <c r="C35" s="6">
        <v>44708</v>
      </c>
      <c r="D35" s="4">
        <v>2267</v>
      </c>
      <c r="E35" s="4" t="str">
        <f>VLOOKUP(A35,HOP!A:L,12,0)</f>
        <v>2267.00</v>
      </c>
      <c r="F35" s="4" t="str">
        <f>VLOOKUP(A35,HOP!A:C,3,0)</f>
        <v>2496427</v>
      </c>
      <c r="G35" s="4">
        <f t="shared" si="0"/>
        <v>0</v>
      </c>
      <c r="H35" s="4" t="str">
        <f t="shared" si="1"/>
        <v>，2496427</v>
      </c>
      <c r="I35" s="4" t="str">
        <f>VLOOKUP(A35,HOP!A:U,21,0)</f>
        <v>直连</v>
      </c>
    </row>
    <row r="36" s="4" customFormat="1" hidden="1" spans="1:9">
      <c r="A36" s="5">
        <v>17815998915</v>
      </c>
      <c r="B36" s="6">
        <v>44707</v>
      </c>
      <c r="C36" s="6">
        <v>44708</v>
      </c>
      <c r="D36" s="4">
        <v>2589</v>
      </c>
      <c r="E36" s="4" t="str">
        <f>VLOOKUP(A36,HOP!A:L,12,0)</f>
        <v>2589.00</v>
      </c>
      <c r="F36" s="4" t="str">
        <f>VLOOKUP(A36,HOP!A:C,3,0)</f>
        <v>2516988</v>
      </c>
      <c r="G36" s="4">
        <f t="shared" si="0"/>
        <v>0</v>
      </c>
      <c r="H36" s="4" t="str">
        <f t="shared" si="1"/>
        <v>，2516988</v>
      </c>
      <c r="I36" s="4" t="str">
        <f>VLOOKUP(A36,HOP!A:U,21,0)</f>
        <v>直连</v>
      </c>
    </row>
    <row r="37" s="4" customFormat="1" hidden="1" spans="1:9">
      <c r="A37" s="5">
        <v>17848722035</v>
      </c>
      <c r="B37" s="6">
        <v>44704</v>
      </c>
      <c r="C37" s="6">
        <v>44708</v>
      </c>
      <c r="D37" s="4">
        <v>45964</v>
      </c>
      <c r="E37" s="4" t="str">
        <f>VLOOKUP(A37,HOP!A:L,12,0)</f>
        <v>45964.00</v>
      </c>
      <c r="F37" s="4" t="str">
        <f>VLOOKUP(A37,HOP!A:C,3,0)</f>
        <v>2525116</v>
      </c>
      <c r="G37" s="4">
        <f t="shared" si="0"/>
        <v>0</v>
      </c>
      <c r="H37" s="4" t="str">
        <f t="shared" si="1"/>
        <v>，2525116</v>
      </c>
      <c r="I37" s="4" t="str">
        <f>VLOOKUP(A37,HOP!A:U,21,0)</f>
        <v>直连</v>
      </c>
    </row>
    <row r="38" s="4" customFormat="1" hidden="1" spans="1:9">
      <c r="A38" s="5">
        <v>17900719648</v>
      </c>
      <c r="B38" s="6">
        <v>44707</v>
      </c>
      <c r="C38" s="6">
        <v>44708</v>
      </c>
      <c r="D38" s="4">
        <v>937</v>
      </c>
      <c r="E38" s="4" t="str">
        <f>VLOOKUP(A38,HOP!A:L,12,0)</f>
        <v>937.00</v>
      </c>
      <c r="F38" s="4" t="str">
        <f>VLOOKUP(A38,HOP!A:C,3,0)</f>
        <v>2540660</v>
      </c>
      <c r="G38" s="4">
        <f t="shared" si="0"/>
        <v>0</v>
      </c>
      <c r="H38" s="4" t="str">
        <f t="shared" si="1"/>
        <v>，2540660</v>
      </c>
      <c r="I38" s="4" t="str">
        <f>VLOOKUP(A38,HOP!A:U,21,0)</f>
        <v>直连</v>
      </c>
    </row>
    <row r="39" s="4" customFormat="1" hidden="1" spans="1:9">
      <c r="A39" s="5">
        <v>17961779528</v>
      </c>
      <c r="B39" s="6">
        <v>44706</v>
      </c>
      <c r="C39" s="6">
        <v>44708</v>
      </c>
      <c r="D39" s="4">
        <v>554</v>
      </c>
      <c r="E39" s="4" t="str">
        <f>VLOOKUP(A39,HOP!A:L,12,0)</f>
        <v>554.00</v>
      </c>
      <c r="F39" s="4" t="str">
        <f>VLOOKUP(A39,HOP!A:C,3,0)</f>
        <v>2557337</v>
      </c>
      <c r="G39" s="4">
        <f t="shared" si="0"/>
        <v>0</v>
      </c>
      <c r="H39" s="4" t="str">
        <f t="shared" si="1"/>
        <v>，2557337</v>
      </c>
      <c r="I39" s="4" t="str">
        <f>VLOOKUP(A39,HOP!A:U,21,0)</f>
        <v>直连</v>
      </c>
    </row>
    <row r="40" s="4" customFormat="1" hidden="1" spans="1:9">
      <c r="A40" s="5">
        <v>17969284298</v>
      </c>
      <c r="B40" s="6">
        <v>44707</v>
      </c>
      <c r="C40" s="6">
        <v>44708</v>
      </c>
      <c r="D40" s="4">
        <v>1183</v>
      </c>
      <c r="E40" s="4" t="str">
        <f>VLOOKUP(A40,HOP!A:L,12,0)</f>
        <v>1183.00</v>
      </c>
      <c r="F40" s="4" t="str">
        <f>VLOOKUP(A40,HOP!A:C,3,0)</f>
        <v>2558843</v>
      </c>
      <c r="G40" s="4">
        <f t="shared" si="0"/>
        <v>0</v>
      </c>
      <c r="H40" s="4" t="str">
        <f t="shared" si="1"/>
        <v>，2558843</v>
      </c>
      <c r="I40" s="4" t="str">
        <f>VLOOKUP(A40,HOP!A:U,21,0)</f>
        <v>直连</v>
      </c>
    </row>
    <row r="41" s="4" customFormat="1" hidden="1" spans="1:9">
      <c r="A41" s="5">
        <v>17977693004</v>
      </c>
      <c r="B41" s="6">
        <v>44707</v>
      </c>
      <c r="C41" s="6">
        <v>44708</v>
      </c>
      <c r="D41" s="4">
        <v>1030</v>
      </c>
      <c r="E41" s="4" t="str">
        <f>VLOOKUP(A41,HOP!A:L,12,0)</f>
        <v>1030.00</v>
      </c>
      <c r="F41" s="4" t="str">
        <f>VLOOKUP(A41,HOP!A:C,3,0)</f>
        <v>2560889</v>
      </c>
      <c r="G41" s="4">
        <f t="shared" si="0"/>
        <v>0</v>
      </c>
      <c r="H41" s="4" t="str">
        <f t="shared" si="1"/>
        <v>，2560889</v>
      </c>
      <c r="I41" s="4" t="str">
        <f>VLOOKUP(A41,HOP!A:U,21,0)</f>
        <v>直连</v>
      </c>
    </row>
    <row r="42" s="4" customFormat="1" hidden="1" spans="1:9">
      <c r="A42" s="5">
        <v>17981737578</v>
      </c>
      <c r="B42" s="6">
        <v>44704</v>
      </c>
      <c r="C42" s="6">
        <v>44708</v>
      </c>
      <c r="D42" s="4">
        <v>1812</v>
      </c>
      <c r="E42" s="4" t="str">
        <f>VLOOKUP(A42,HOP!A:L,12,0)</f>
        <v>1812.00</v>
      </c>
      <c r="F42" s="4" t="str">
        <f>VLOOKUP(A42,HOP!A:C,3,0)</f>
        <v>2561835</v>
      </c>
      <c r="G42" s="4">
        <f t="shared" si="0"/>
        <v>0</v>
      </c>
      <c r="H42" s="4" t="str">
        <f t="shared" si="1"/>
        <v>，2561835</v>
      </c>
      <c r="I42" s="4" t="str">
        <f>VLOOKUP(A42,HOP!A:U,21,0)</f>
        <v>直连</v>
      </c>
    </row>
    <row r="43" s="4" customFormat="1" hidden="1" spans="1:9">
      <c r="A43" s="5">
        <v>17993376080</v>
      </c>
      <c r="B43" s="6">
        <v>44707</v>
      </c>
      <c r="C43" s="6">
        <v>44708</v>
      </c>
      <c r="D43" s="4">
        <v>484</v>
      </c>
      <c r="E43" s="4" t="str">
        <f>VLOOKUP(A43,HOP!A:L,12,0)</f>
        <v>484.00</v>
      </c>
      <c r="F43" s="4" t="str">
        <f>VLOOKUP(A43,HOP!A:C,3,0)</f>
        <v>2563780</v>
      </c>
      <c r="G43" s="4">
        <f t="shared" si="0"/>
        <v>0</v>
      </c>
      <c r="H43" s="4" t="str">
        <f t="shared" si="1"/>
        <v>，2563780</v>
      </c>
      <c r="I43" s="4" t="str">
        <f>VLOOKUP(A43,HOP!A:U,21,0)</f>
        <v>直连</v>
      </c>
    </row>
    <row r="44" s="4" customFormat="1" hidden="1" spans="1:9">
      <c r="A44" s="5">
        <v>17995475173</v>
      </c>
      <c r="B44" s="6">
        <v>44707</v>
      </c>
      <c r="C44" s="6">
        <v>44708</v>
      </c>
      <c r="D44" s="4">
        <v>305</v>
      </c>
      <c r="E44" s="4" t="str">
        <f>VLOOKUP(A44,HOP!A:L,12,0)</f>
        <v>305.00</v>
      </c>
      <c r="F44" s="4" t="str">
        <f>VLOOKUP(A44,HOP!A:C,3,0)</f>
        <v>2563911</v>
      </c>
      <c r="G44" s="4">
        <f t="shared" si="0"/>
        <v>0</v>
      </c>
      <c r="H44" s="4" t="str">
        <f t="shared" si="1"/>
        <v>，2563911</v>
      </c>
      <c r="I44" s="4" t="str">
        <f>VLOOKUP(A44,HOP!A:U,21,0)</f>
        <v>直连</v>
      </c>
    </row>
    <row r="45" s="4" customFormat="1" hidden="1" spans="1:9">
      <c r="A45" s="5">
        <v>17996959566</v>
      </c>
      <c r="B45" s="6">
        <v>44707</v>
      </c>
      <c r="C45" s="6">
        <v>44708</v>
      </c>
      <c r="D45" s="4">
        <v>1081</v>
      </c>
      <c r="E45" s="4" t="str">
        <f>VLOOKUP(A45,HOP!A:L,12,0)</f>
        <v>1081.00</v>
      </c>
      <c r="F45" s="4" t="str">
        <f>VLOOKUP(A45,HOP!A:C,3,0)</f>
        <v>2564248</v>
      </c>
      <c r="G45" s="4">
        <f t="shared" si="0"/>
        <v>0</v>
      </c>
      <c r="H45" s="4" t="str">
        <f t="shared" si="1"/>
        <v>，2564248</v>
      </c>
      <c r="I45" s="4" t="str">
        <f>VLOOKUP(A45,HOP!A:U,21,0)</f>
        <v>直连</v>
      </c>
    </row>
    <row r="46" s="4" customFormat="1" hidden="1" spans="1:9">
      <c r="A46" s="5">
        <v>17999778568</v>
      </c>
      <c r="B46" s="6">
        <v>44707</v>
      </c>
      <c r="C46" s="6">
        <v>44708</v>
      </c>
      <c r="D46" s="4">
        <v>394</v>
      </c>
      <c r="E46" s="4" t="str">
        <f>VLOOKUP(A46,HOP!A:L,12,0)</f>
        <v>394.00</v>
      </c>
      <c r="F46" s="4" t="str">
        <f>VLOOKUP(A46,HOP!A:C,3,0)</f>
        <v>2564473</v>
      </c>
      <c r="G46" s="4">
        <f t="shared" si="0"/>
        <v>0</v>
      </c>
      <c r="H46" s="4" t="str">
        <f t="shared" si="1"/>
        <v>，2564473</v>
      </c>
      <c r="I46" s="4" t="str">
        <f>VLOOKUP(A46,HOP!A:U,21,0)</f>
        <v>直连</v>
      </c>
    </row>
    <row r="47" s="4" customFormat="1" hidden="1" spans="1:9">
      <c r="A47" s="5">
        <v>18001082704</v>
      </c>
      <c r="B47" s="6">
        <v>44707</v>
      </c>
      <c r="C47" s="6">
        <v>44708</v>
      </c>
      <c r="D47" s="4">
        <v>299</v>
      </c>
      <c r="E47" s="4" t="str">
        <f>VLOOKUP(A47,HOP!A:L,12,0)</f>
        <v>299.00</v>
      </c>
      <c r="F47" s="4" t="str">
        <f>VLOOKUP(A47,HOP!A:C,3,0)</f>
        <v>2564780</v>
      </c>
      <c r="G47" s="4">
        <f t="shared" si="0"/>
        <v>0</v>
      </c>
      <c r="H47" s="4" t="str">
        <f t="shared" si="1"/>
        <v>，2564780</v>
      </c>
      <c r="I47" s="4" t="str">
        <f>VLOOKUP(A47,HOP!A:U,21,0)</f>
        <v>直连</v>
      </c>
    </row>
    <row r="49" spans="4:4">
      <c r="D49" s="4">
        <f>SUM(D2:D48)</f>
        <v>106668</v>
      </c>
    </row>
    <row r="54" spans="1:3">
      <c r="A54" s="4" t="s">
        <v>255</v>
      </c>
      <c r="C54" s="4">
        <v>104550</v>
      </c>
    </row>
    <row r="55" spans="1:3">
      <c r="A55" s="4" t="s">
        <v>256</v>
      </c>
      <c r="C55" s="4">
        <v>2118</v>
      </c>
    </row>
    <row r="56" spans="1:3">
      <c r="A56" s="4" t="s">
        <v>257</v>
      </c>
      <c r="C56" s="4">
        <f>SUBTOTAL(9,C54:C55)</f>
        <v>106668</v>
      </c>
    </row>
  </sheetData>
  <autoFilter ref="A1:XFD49">
    <filterColumn colId="3">
      <filters blank="1">
        <filter val="1950"/>
        <filter val="491"/>
        <filter val="1812"/>
        <filter val="1513"/>
        <filter val="394"/>
        <filter val="554"/>
        <filter val="916"/>
        <filter val="257"/>
        <filter val="1117"/>
        <filter val="218"/>
        <filter val="2118"/>
        <filter val="299"/>
        <filter val="499"/>
        <filter val="699"/>
        <filter val="762"/>
        <filter val="9522"/>
        <filter val="923"/>
        <filter val="324"/>
        <filter val="-164"/>
        <filter val="45964"/>
        <filter val="2226"/>
        <filter val="2366"/>
        <filter val="2267"/>
        <filter val="2367"/>
        <filter val="168"/>
        <filter val="1168"/>
        <filter val="106668"/>
        <filter val="1029"/>
        <filter val="5769"/>
        <filter val="1030"/>
        <filter val="833"/>
        <filter val="476"/>
        <filter val="937"/>
        <filter val="839"/>
        <filter val="1081"/>
        <filter val="3042"/>
        <filter val="1183"/>
        <filter val="484"/>
        <filter val="2404"/>
        <filter val="305"/>
        <filter val="86"/>
        <filter val="2486"/>
        <filter val="588"/>
        <filter val="609"/>
        <filter val="258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workbookViewId="0">
      <selection activeCell="A2" sqref="A2:A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1">
      <c r="A1" s="2" t="s">
        <v>258</v>
      </c>
      <c r="B1" s="2" t="s">
        <v>259</v>
      </c>
      <c r="C1" s="2" t="s">
        <v>260</v>
      </c>
      <c r="D1" s="2" t="s">
        <v>261</v>
      </c>
      <c r="E1" s="2" t="s">
        <v>13</v>
      </c>
      <c r="F1" s="2" t="s">
        <v>5</v>
      </c>
      <c r="G1" s="2" t="s">
        <v>6</v>
      </c>
      <c r="H1" s="2" t="s">
        <v>262</v>
      </c>
      <c r="I1" s="2" t="s">
        <v>263</v>
      </c>
      <c r="J1" s="2" t="s">
        <v>264</v>
      </c>
      <c r="K1" s="2" t="s">
        <v>265</v>
      </c>
      <c r="L1" s="2" t="s">
        <v>266</v>
      </c>
      <c r="M1" s="2" t="s">
        <v>267</v>
      </c>
      <c r="N1" s="2" t="s">
        <v>268</v>
      </c>
      <c r="O1" s="2" t="s">
        <v>269</v>
      </c>
      <c r="P1" s="2" t="s">
        <v>270</v>
      </c>
      <c r="Q1" s="2" t="s">
        <v>271</v>
      </c>
      <c r="R1" s="2" t="s">
        <v>272</v>
      </c>
      <c r="S1" s="2" t="s">
        <v>273</v>
      </c>
      <c r="T1" s="2" t="s">
        <v>274</v>
      </c>
      <c r="U1" s="2" t="s">
        <v>275</v>
      </c>
    </row>
    <row r="2" s="1" customFormat="1" ht="12.75" spans="1:21">
      <c r="A2" s="3">
        <v>18001082704</v>
      </c>
      <c r="B2" s="1" t="s">
        <v>276</v>
      </c>
      <c r="C2" s="1" t="s">
        <v>277</v>
      </c>
      <c r="D2" s="1" t="s">
        <v>278</v>
      </c>
      <c r="E2" s="1" t="s">
        <v>279</v>
      </c>
      <c r="F2" s="1" t="s">
        <v>276</v>
      </c>
      <c r="G2" s="1" t="s">
        <v>280</v>
      </c>
      <c r="H2" s="1" t="s">
        <v>281</v>
      </c>
      <c r="I2" s="1" t="s">
        <v>282</v>
      </c>
      <c r="J2" s="1" t="s">
        <v>30</v>
      </c>
      <c r="K2" s="1" t="s">
        <v>283</v>
      </c>
      <c r="L2" s="1" t="s">
        <v>283</v>
      </c>
      <c r="M2" s="1" t="s">
        <v>284</v>
      </c>
      <c r="N2" s="1" t="s">
        <v>284</v>
      </c>
      <c r="O2" s="1" t="s">
        <v>285</v>
      </c>
      <c r="P2" s="1" t="s">
        <v>286</v>
      </c>
      <c r="Q2" s="1" t="s">
        <v>287</v>
      </c>
      <c r="R2" s="1" t="s">
        <v>288</v>
      </c>
      <c r="S2" s="1" t="s">
        <v>289</v>
      </c>
      <c r="T2" s="1" t="s">
        <v>290</v>
      </c>
      <c r="U2" s="1" t="s">
        <v>291</v>
      </c>
    </row>
    <row r="3" s="1" customFormat="1" ht="12.75" spans="1:21">
      <c r="A3" s="3">
        <v>17999778568</v>
      </c>
      <c r="B3" s="1" t="s">
        <v>276</v>
      </c>
      <c r="C3" s="1" t="s">
        <v>292</v>
      </c>
      <c r="D3" s="1" t="s">
        <v>293</v>
      </c>
      <c r="E3" s="1" t="s">
        <v>294</v>
      </c>
      <c r="F3" s="1" t="s">
        <v>276</v>
      </c>
      <c r="G3" s="1" t="s">
        <v>280</v>
      </c>
      <c r="H3" s="1" t="s">
        <v>281</v>
      </c>
      <c r="I3" s="1" t="s">
        <v>295</v>
      </c>
      <c r="J3" s="1" t="s">
        <v>30</v>
      </c>
      <c r="K3" s="1" t="s">
        <v>296</v>
      </c>
      <c r="L3" s="1" t="s">
        <v>296</v>
      </c>
      <c r="M3" s="1" t="s">
        <v>284</v>
      </c>
      <c r="N3" s="1" t="s">
        <v>284</v>
      </c>
      <c r="O3" s="1" t="s">
        <v>285</v>
      </c>
      <c r="P3" s="1" t="s">
        <v>286</v>
      </c>
      <c r="Q3" s="1" t="s">
        <v>287</v>
      </c>
      <c r="R3" s="1" t="s">
        <v>297</v>
      </c>
      <c r="S3" s="1" t="s">
        <v>289</v>
      </c>
      <c r="T3" s="1" t="s">
        <v>290</v>
      </c>
      <c r="U3" s="1" t="s">
        <v>291</v>
      </c>
    </row>
    <row r="4" s="1" customFormat="1" ht="12.75" spans="1:21">
      <c r="A4" s="3">
        <v>17996959566</v>
      </c>
      <c r="B4" s="1" t="s">
        <v>276</v>
      </c>
      <c r="C4" s="1" t="s">
        <v>298</v>
      </c>
      <c r="D4" s="1" t="s">
        <v>299</v>
      </c>
      <c r="E4" s="1" t="s">
        <v>300</v>
      </c>
      <c r="F4" s="1" t="s">
        <v>276</v>
      </c>
      <c r="G4" s="1" t="s">
        <v>280</v>
      </c>
      <c r="H4" s="1" t="s">
        <v>281</v>
      </c>
      <c r="I4" s="1" t="s">
        <v>301</v>
      </c>
      <c r="J4" s="1" t="s">
        <v>30</v>
      </c>
      <c r="K4" s="1" t="s">
        <v>302</v>
      </c>
      <c r="L4" s="1" t="s">
        <v>302</v>
      </c>
      <c r="M4" s="1" t="s">
        <v>284</v>
      </c>
      <c r="N4" s="1" t="s">
        <v>284</v>
      </c>
      <c r="O4" s="1" t="s">
        <v>285</v>
      </c>
      <c r="P4" s="1" t="s">
        <v>286</v>
      </c>
      <c r="Q4" s="1" t="s">
        <v>287</v>
      </c>
      <c r="R4" s="1" t="s">
        <v>303</v>
      </c>
      <c r="S4" s="1" t="s">
        <v>289</v>
      </c>
      <c r="T4" s="1" t="s">
        <v>290</v>
      </c>
      <c r="U4" s="1" t="s">
        <v>291</v>
      </c>
    </row>
    <row r="5" s="1" customFormat="1" ht="12.75" spans="1:21">
      <c r="A5" s="3">
        <v>17995475173</v>
      </c>
      <c r="B5" s="1" t="s">
        <v>304</v>
      </c>
      <c r="C5" s="1" t="s">
        <v>305</v>
      </c>
      <c r="D5" s="1" t="s">
        <v>306</v>
      </c>
      <c r="E5" s="1" t="s">
        <v>307</v>
      </c>
      <c r="F5" s="1" t="s">
        <v>276</v>
      </c>
      <c r="G5" s="1" t="s">
        <v>280</v>
      </c>
      <c r="H5" s="1" t="s">
        <v>281</v>
      </c>
      <c r="I5" s="1" t="s">
        <v>308</v>
      </c>
      <c r="J5" s="1" t="s">
        <v>30</v>
      </c>
      <c r="K5" s="1" t="s">
        <v>309</v>
      </c>
      <c r="L5" s="1" t="s">
        <v>309</v>
      </c>
      <c r="M5" s="1" t="s">
        <v>284</v>
      </c>
      <c r="N5" s="1" t="s">
        <v>284</v>
      </c>
      <c r="O5" s="1" t="s">
        <v>285</v>
      </c>
      <c r="P5" s="1" t="s">
        <v>286</v>
      </c>
      <c r="Q5" s="1" t="s">
        <v>287</v>
      </c>
      <c r="R5" s="1" t="s">
        <v>310</v>
      </c>
      <c r="S5" s="1" t="s">
        <v>289</v>
      </c>
      <c r="T5" s="1" t="s">
        <v>290</v>
      </c>
      <c r="U5" s="1" t="s">
        <v>291</v>
      </c>
    </row>
    <row r="6" s="1" customFormat="1" ht="12.75" spans="1:21">
      <c r="A6" s="3">
        <v>17993551968</v>
      </c>
      <c r="B6" s="1" t="s">
        <v>304</v>
      </c>
      <c r="C6" s="1" t="s">
        <v>311</v>
      </c>
      <c r="D6" s="1" t="s">
        <v>312</v>
      </c>
      <c r="E6" s="1" t="s">
        <v>313</v>
      </c>
      <c r="F6" s="1" t="s">
        <v>304</v>
      </c>
      <c r="G6" s="1" t="s">
        <v>276</v>
      </c>
      <c r="H6" s="1" t="s">
        <v>281</v>
      </c>
      <c r="I6" s="1" t="s">
        <v>314</v>
      </c>
      <c r="J6" s="1" t="s">
        <v>30</v>
      </c>
      <c r="K6" s="1" t="s">
        <v>315</v>
      </c>
      <c r="L6" s="1" t="s">
        <v>315</v>
      </c>
      <c r="M6" s="1" t="s">
        <v>284</v>
      </c>
      <c r="N6" s="1" t="s">
        <v>284</v>
      </c>
      <c r="O6" s="1" t="s">
        <v>285</v>
      </c>
      <c r="P6" s="1" t="s">
        <v>286</v>
      </c>
      <c r="Q6" s="1" t="s">
        <v>287</v>
      </c>
      <c r="R6" s="1" t="s">
        <v>316</v>
      </c>
      <c r="S6" s="1" t="s">
        <v>289</v>
      </c>
      <c r="T6" s="1" t="s">
        <v>290</v>
      </c>
      <c r="U6" s="1" t="s">
        <v>291</v>
      </c>
    </row>
    <row r="7" s="1" customFormat="1" ht="12.75" spans="1:21">
      <c r="A7" s="3">
        <v>17993376080</v>
      </c>
      <c r="B7" s="1" t="s">
        <v>304</v>
      </c>
      <c r="C7" s="1" t="s">
        <v>317</v>
      </c>
      <c r="D7" s="1" t="s">
        <v>318</v>
      </c>
      <c r="E7" s="1" t="s">
        <v>319</v>
      </c>
      <c r="F7" s="1" t="s">
        <v>276</v>
      </c>
      <c r="G7" s="1" t="s">
        <v>280</v>
      </c>
      <c r="H7" s="1" t="s">
        <v>281</v>
      </c>
      <c r="I7" s="1" t="s">
        <v>320</v>
      </c>
      <c r="J7" s="1" t="s">
        <v>30</v>
      </c>
      <c r="K7" s="1" t="s">
        <v>321</v>
      </c>
      <c r="L7" s="1" t="s">
        <v>321</v>
      </c>
      <c r="M7" s="1" t="s">
        <v>284</v>
      </c>
      <c r="N7" s="1" t="s">
        <v>284</v>
      </c>
      <c r="O7" s="1" t="s">
        <v>285</v>
      </c>
      <c r="P7" s="1" t="s">
        <v>286</v>
      </c>
      <c r="Q7" s="1" t="s">
        <v>287</v>
      </c>
      <c r="R7" s="1" t="s">
        <v>322</v>
      </c>
      <c r="S7" s="1" t="s">
        <v>289</v>
      </c>
      <c r="T7" s="1" t="s">
        <v>290</v>
      </c>
      <c r="U7" s="1" t="s">
        <v>291</v>
      </c>
    </row>
    <row r="8" s="1" customFormat="1" ht="12.75" spans="1:21">
      <c r="A8" s="3">
        <v>17993310056</v>
      </c>
      <c r="B8" s="1" t="s">
        <v>304</v>
      </c>
      <c r="C8" s="1" t="s">
        <v>323</v>
      </c>
      <c r="D8" s="1" t="s">
        <v>324</v>
      </c>
      <c r="E8" s="1" t="s">
        <v>325</v>
      </c>
      <c r="F8" s="1" t="s">
        <v>304</v>
      </c>
      <c r="G8" s="1" t="s">
        <v>276</v>
      </c>
      <c r="H8" s="1" t="s">
        <v>281</v>
      </c>
      <c r="I8" s="1" t="s">
        <v>326</v>
      </c>
      <c r="J8" s="1" t="s">
        <v>30</v>
      </c>
      <c r="K8" s="1" t="s">
        <v>327</v>
      </c>
      <c r="L8" s="1" t="s">
        <v>327</v>
      </c>
      <c r="M8" s="1" t="s">
        <v>284</v>
      </c>
      <c r="N8" s="1" t="s">
        <v>284</v>
      </c>
      <c r="O8" s="1" t="s">
        <v>285</v>
      </c>
      <c r="P8" s="1" t="s">
        <v>286</v>
      </c>
      <c r="Q8" s="1" t="s">
        <v>287</v>
      </c>
      <c r="R8" s="1" t="s">
        <v>328</v>
      </c>
      <c r="S8" s="1" t="s">
        <v>289</v>
      </c>
      <c r="T8" s="1" t="s">
        <v>290</v>
      </c>
      <c r="U8" s="1" t="s">
        <v>291</v>
      </c>
    </row>
    <row r="9" s="1" customFormat="1" ht="12.75" spans="1:21">
      <c r="A9" s="3">
        <v>17992489127</v>
      </c>
      <c r="B9" s="1" t="s">
        <v>304</v>
      </c>
      <c r="C9" s="1" t="s">
        <v>329</v>
      </c>
      <c r="D9" s="1" t="s">
        <v>330</v>
      </c>
      <c r="E9" s="1" t="s">
        <v>331</v>
      </c>
      <c r="F9" s="1" t="s">
        <v>304</v>
      </c>
      <c r="G9" s="1" t="s">
        <v>276</v>
      </c>
      <c r="H9" s="1" t="s">
        <v>281</v>
      </c>
      <c r="I9" s="1" t="s">
        <v>332</v>
      </c>
      <c r="J9" s="1" t="s">
        <v>30</v>
      </c>
      <c r="K9" s="1" t="s">
        <v>333</v>
      </c>
      <c r="L9" s="1" t="s">
        <v>333</v>
      </c>
      <c r="M9" s="1" t="s">
        <v>284</v>
      </c>
      <c r="N9" s="1" t="s">
        <v>284</v>
      </c>
      <c r="O9" s="1" t="s">
        <v>285</v>
      </c>
      <c r="P9" s="1" t="s">
        <v>286</v>
      </c>
      <c r="Q9" s="1" t="s">
        <v>287</v>
      </c>
      <c r="R9" s="1" t="s">
        <v>334</v>
      </c>
      <c r="S9" s="1" t="s">
        <v>289</v>
      </c>
      <c r="T9" s="1" t="s">
        <v>290</v>
      </c>
      <c r="U9" s="1" t="s">
        <v>291</v>
      </c>
    </row>
    <row r="10" s="1" customFormat="1" ht="12.75" spans="1:21">
      <c r="A10" s="3">
        <v>17991533598</v>
      </c>
      <c r="B10" s="1" t="s">
        <v>304</v>
      </c>
      <c r="C10" s="1" t="s">
        <v>335</v>
      </c>
      <c r="D10" s="1" t="s">
        <v>336</v>
      </c>
      <c r="E10" s="1" t="s">
        <v>337</v>
      </c>
      <c r="F10" s="1" t="s">
        <v>304</v>
      </c>
      <c r="G10" s="1" t="s">
        <v>276</v>
      </c>
      <c r="H10" s="1" t="s">
        <v>281</v>
      </c>
      <c r="I10" s="1" t="s">
        <v>338</v>
      </c>
      <c r="J10" s="1" t="s">
        <v>30</v>
      </c>
      <c r="K10" s="1" t="s">
        <v>339</v>
      </c>
      <c r="L10" s="1" t="s">
        <v>339</v>
      </c>
      <c r="M10" s="1" t="s">
        <v>284</v>
      </c>
      <c r="N10" s="1" t="s">
        <v>284</v>
      </c>
      <c r="O10" s="1" t="s">
        <v>285</v>
      </c>
      <c r="P10" s="1" t="s">
        <v>286</v>
      </c>
      <c r="Q10" s="1" t="s">
        <v>287</v>
      </c>
      <c r="R10" s="1" t="s">
        <v>340</v>
      </c>
      <c r="S10" s="1" t="s">
        <v>289</v>
      </c>
      <c r="T10" s="1" t="s">
        <v>290</v>
      </c>
      <c r="U10" s="1" t="s">
        <v>291</v>
      </c>
    </row>
    <row r="11" s="1" customFormat="1" ht="12.75" spans="1:21">
      <c r="A11" s="3">
        <v>17985078553</v>
      </c>
      <c r="B11" s="1" t="s">
        <v>341</v>
      </c>
      <c r="C11" s="1" t="s">
        <v>342</v>
      </c>
      <c r="D11" s="1" t="s">
        <v>343</v>
      </c>
      <c r="E11" s="1" t="s">
        <v>344</v>
      </c>
      <c r="F11" s="1" t="s">
        <v>341</v>
      </c>
      <c r="G11" s="1" t="s">
        <v>304</v>
      </c>
      <c r="H11" s="1" t="s">
        <v>281</v>
      </c>
      <c r="I11" s="1" t="s">
        <v>345</v>
      </c>
      <c r="J11" s="1" t="s">
        <v>30</v>
      </c>
      <c r="K11" s="1" t="s">
        <v>346</v>
      </c>
      <c r="L11" s="1" t="s">
        <v>346</v>
      </c>
      <c r="M11" s="1" t="s">
        <v>284</v>
      </c>
      <c r="N11" s="1" t="s">
        <v>284</v>
      </c>
      <c r="O11" s="1" t="s">
        <v>285</v>
      </c>
      <c r="P11" s="1" t="s">
        <v>286</v>
      </c>
      <c r="Q11" s="1" t="s">
        <v>287</v>
      </c>
      <c r="R11" s="1" t="s">
        <v>347</v>
      </c>
      <c r="S11" s="1" t="s">
        <v>289</v>
      </c>
      <c r="T11" s="1" t="s">
        <v>290</v>
      </c>
      <c r="U11" s="1" t="s">
        <v>291</v>
      </c>
    </row>
    <row r="12" s="1" customFormat="1" ht="12.75" spans="1:21">
      <c r="A12" s="3">
        <v>17984881670</v>
      </c>
      <c r="B12" s="1" t="s">
        <v>341</v>
      </c>
      <c r="C12" s="1" t="s">
        <v>348</v>
      </c>
      <c r="D12" s="1" t="s">
        <v>349</v>
      </c>
      <c r="E12" s="1" t="s">
        <v>350</v>
      </c>
      <c r="F12" s="1" t="s">
        <v>341</v>
      </c>
      <c r="G12" s="1" t="s">
        <v>304</v>
      </c>
      <c r="H12" s="1" t="s">
        <v>281</v>
      </c>
      <c r="I12" s="1" t="s">
        <v>351</v>
      </c>
      <c r="J12" s="1" t="s">
        <v>30</v>
      </c>
      <c r="K12" s="1" t="s">
        <v>352</v>
      </c>
      <c r="L12" s="1" t="s">
        <v>352</v>
      </c>
      <c r="M12" s="1" t="s">
        <v>284</v>
      </c>
      <c r="N12" s="1" t="s">
        <v>284</v>
      </c>
      <c r="O12" s="1" t="s">
        <v>285</v>
      </c>
      <c r="P12" s="1" t="s">
        <v>286</v>
      </c>
      <c r="Q12" s="1" t="s">
        <v>287</v>
      </c>
      <c r="R12" s="1" t="s">
        <v>353</v>
      </c>
      <c r="S12" s="1" t="s">
        <v>289</v>
      </c>
      <c r="T12" s="1" t="s">
        <v>290</v>
      </c>
      <c r="U12" s="1" t="s">
        <v>291</v>
      </c>
    </row>
    <row r="13" s="1" customFormat="1" ht="12.75" spans="1:21">
      <c r="A13" s="3">
        <v>17981737578</v>
      </c>
      <c r="B13" s="1" t="s">
        <v>354</v>
      </c>
      <c r="C13" s="1" t="s">
        <v>355</v>
      </c>
      <c r="D13" s="1" t="s">
        <v>356</v>
      </c>
      <c r="E13" s="1" t="s">
        <v>357</v>
      </c>
      <c r="F13" s="1" t="s">
        <v>354</v>
      </c>
      <c r="G13" s="1" t="s">
        <v>280</v>
      </c>
      <c r="H13" s="1" t="s">
        <v>281</v>
      </c>
      <c r="I13" s="1" t="s">
        <v>358</v>
      </c>
      <c r="J13" s="1" t="s">
        <v>30</v>
      </c>
      <c r="K13" s="1" t="s">
        <v>359</v>
      </c>
      <c r="L13" s="1" t="s">
        <v>359</v>
      </c>
      <c r="M13" s="1" t="s">
        <v>284</v>
      </c>
      <c r="N13" s="1" t="s">
        <v>284</v>
      </c>
      <c r="O13" s="1" t="s">
        <v>285</v>
      </c>
      <c r="P13" s="1" t="s">
        <v>286</v>
      </c>
      <c r="Q13" s="1" t="s">
        <v>287</v>
      </c>
      <c r="R13" s="1" t="s">
        <v>360</v>
      </c>
      <c r="S13" s="1" t="s">
        <v>289</v>
      </c>
      <c r="T13" s="1" t="s">
        <v>290</v>
      </c>
      <c r="U13" s="1" t="s">
        <v>291</v>
      </c>
    </row>
    <row r="14" s="1" customFormat="1" ht="12.75" spans="1:21">
      <c r="A14" s="3">
        <v>17977693004</v>
      </c>
      <c r="B14" s="1" t="s">
        <v>354</v>
      </c>
      <c r="C14" s="1" t="s">
        <v>361</v>
      </c>
      <c r="D14" s="1" t="s">
        <v>362</v>
      </c>
      <c r="E14" s="1" t="s">
        <v>363</v>
      </c>
      <c r="F14" s="1" t="s">
        <v>276</v>
      </c>
      <c r="G14" s="1" t="s">
        <v>280</v>
      </c>
      <c r="H14" s="1" t="s">
        <v>281</v>
      </c>
      <c r="I14" s="1" t="s">
        <v>364</v>
      </c>
      <c r="J14" s="1" t="s">
        <v>30</v>
      </c>
      <c r="K14" s="1" t="s">
        <v>365</v>
      </c>
      <c r="L14" s="1" t="s">
        <v>365</v>
      </c>
      <c r="M14" s="1" t="s">
        <v>284</v>
      </c>
      <c r="N14" s="1" t="s">
        <v>284</v>
      </c>
      <c r="O14" s="1" t="s">
        <v>285</v>
      </c>
      <c r="P14" s="1" t="s">
        <v>286</v>
      </c>
      <c r="Q14" s="1" t="s">
        <v>287</v>
      </c>
      <c r="R14" s="1" t="s">
        <v>366</v>
      </c>
      <c r="S14" s="1" t="s">
        <v>289</v>
      </c>
      <c r="T14" s="1" t="s">
        <v>290</v>
      </c>
      <c r="U14" s="1" t="s">
        <v>291</v>
      </c>
    </row>
    <row r="15" s="1" customFormat="1" ht="12.75" spans="1:21">
      <c r="A15" s="3">
        <v>17977634483</v>
      </c>
      <c r="B15" s="1" t="s">
        <v>354</v>
      </c>
      <c r="C15" s="1" t="s">
        <v>367</v>
      </c>
      <c r="D15" s="1" t="s">
        <v>368</v>
      </c>
      <c r="E15" s="1" t="s">
        <v>369</v>
      </c>
      <c r="F15" s="1" t="s">
        <v>304</v>
      </c>
      <c r="G15" s="1" t="s">
        <v>276</v>
      </c>
      <c r="H15" s="1" t="s">
        <v>281</v>
      </c>
      <c r="I15" s="1" t="s">
        <v>370</v>
      </c>
      <c r="J15" s="1" t="s">
        <v>30</v>
      </c>
      <c r="K15" s="1" t="s">
        <v>371</v>
      </c>
      <c r="L15" s="1" t="s">
        <v>371</v>
      </c>
      <c r="M15" s="1" t="s">
        <v>284</v>
      </c>
      <c r="N15" s="1" t="s">
        <v>284</v>
      </c>
      <c r="O15" s="1" t="s">
        <v>285</v>
      </c>
      <c r="P15" s="1" t="s">
        <v>286</v>
      </c>
      <c r="Q15" s="1" t="s">
        <v>287</v>
      </c>
      <c r="R15" s="1" t="s">
        <v>372</v>
      </c>
      <c r="S15" s="1" t="s">
        <v>289</v>
      </c>
      <c r="T15" s="1" t="s">
        <v>290</v>
      </c>
      <c r="U15" s="1" t="s">
        <v>291</v>
      </c>
    </row>
    <row r="16" s="1" customFormat="1" ht="12.75" spans="1:21">
      <c r="A16" s="3">
        <v>17977499169</v>
      </c>
      <c r="B16" s="1" t="s">
        <v>373</v>
      </c>
      <c r="C16" s="1" t="s">
        <v>374</v>
      </c>
      <c r="D16" s="1" t="s">
        <v>375</v>
      </c>
      <c r="E16" s="1" t="s">
        <v>376</v>
      </c>
      <c r="F16" s="1" t="s">
        <v>341</v>
      </c>
      <c r="G16" s="1" t="s">
        <v>304</v>
      </c>
      <c r="H16" s="1" t="s">
        <v>281</v>
      </c>
      <c r="I16" s="1" t="s">
        <v>377</v>
      </c>
      <c r="J16" s="1" t="s">
        <v>30</v>
      </c>
      <c r="K16" s="1" t="s">
        <v>378</v>
      </c>
      <c r="L16" s="1" t="s">
        <v>378</v>
      </c>
      <c r="M16" s="1" t="s">
        <v>284</v>
      </c>
      <c r="N16" s="1" t="s">
        <v>284</v>
      </c>
      <c r="O16" s="1" t="s">
        <v>285</v>
      </c>
      <c r="P16" s="1" t="s">
        <v>286</v>
      </c>
      <c r="Q16" s="1" t="s">
        <v>287</v>
      </c>
      <c r="R16" s="1" t="s">
        <v>379</v>
      </c>
      <c r="S16" s="1" t="s">
        <v>289</v>
      </c>
      <c r="T16" s="1" t="s">
        <v>290</v>
      </c>
      <c r="U16" s="1" t="s">
        <v>291</v>
      </c>
    </row>
    <row r="17" s="1" customFormat="1" ht="12.75" spans="1:21">
      <c r="A17" s="3">
        <v>17976100886</v>
      </c>
      <c r="B17" s="1" t="s">
        <v>373</v>
      </c>
      <c r="C17" s="1" t="s">
        <v>380</v>
      </c>
      <c r="D17" s="1" t="s">
        <v>381</v>
      </c>
      <c r="E17" s="1" t="s">
        <v>382</v>
      </c>
      <c r="F17" s="1" t="s">
        <v>373</v>
      </c>
      <c r="G17" s="1" t="s">
        <v>304</v>
      </c>
      <c r="H17" s="1" t="s">
        <v>281</v>
      </c>
      <c r="I17" s="1" t="s">
        <v>383</v>
      </c>
      <c r="J17" s="1" t="s">
        <v>30</v>
      </c>
      <c r="K17" s="1" t="s">
        <v>384</v>
      </c>
      <c r="L17" s="1" t="s">
        <v>384</v>
      </c>
      <c r="M17" s="1" t="s">
        <v>284</v>
      </c>
      <c r="N17" s="1" t="s">
        <v>284</v>
      </c>
      <c r="O17" s="1" t="s">
        <v>285</v>
      </c>
      <c r="P17" s="1" t="s">
        <v>286</v>
      </c>
      <c r="Q17" s="1" t="s">
        <v>287</v>
      </c>
      <c r="R17" s="1" t="s">
        <v>385</v>
      </c>
      <c r="S17" s="1" t="s">
        <v>289</v>
      </c>
      <c r="T17" s="1" t="s">
        <v>290</v>
      </c>
      <c r="U17" s="1" t="s">
        <v>291</v>
      </c>
    </row>
    <row r="18" s="1" customFormat="1" ht="12.75" spans="1:21">
      <c r="A18" s="3">
        <v>17973436585</v>
      </c>
      <c r="B18" s="1" t="s">
        <v>373</v>
      </c>
      <c r="C18" s="1" t="s">
        <v>386</v>
      </c>
      <c r="D18" s="1" t="s">
        <v>387</v>
      </c>
      <c r="E18" s="1" t="s">
        <v>388</v>
      </c>
      <c r="F18" s="1" t="s">
        <v>304</v>
      </c>
      <c r="G18" s="1" t="s">
        <v>276</v>
      </c>
      <c r="H18" s="1" t="s">
        <v>281</v>
      </c>
      <c r="I18" s="1" t="s">
        <v>389</v>
      </c>
      <c r="J18" s="1" t="s">
        <v>30</v>
      </c>
      <c r="K18" s="1" t="s">
        <v>390</v>
      </c>
      <c r="L18" s="1" t="s">
        <v>390</v>
      </c>
      <c r="M18" s="1" t="s">
        <v>284</v>
      </c>
      <c r="N18" s="1" t="s">
        <v>284</v>
      </c>
      <c r="O18" s="1" t="s">
        <v>285</v>
      </c>
      <c r="P18" s="1" t="s">
        <v>286</v>
      </c>
      <c r="Q18" s="1" t="s">
        <v>287</v>
      </c>
      <c r="R18" s="1" t="s">
        <v>391</v>
      </c>
      <c r="S18" s="1" t="s">
        <v>289</v>
      </c>
      <c r="T18" s="1" t="s">
        <v>290</v>
      </c>
      <c r="U18" s="1" t="s">
        <v>291</v>
      </c>
    </row>
    <row r="19" s="1" customFormat="1" ht="12.75" spans="1:21">
      <c r="A19" s="3">
        <v>17973417307</v>
      </c>
      <c r="B19" s="1" t="s">
        <v>373</v>
      </c>
      <c r="C19" s="1" t="s">
        <v>392</v>
      </c>
      <c r="D19" s="1" t="s">
        <v>393</v>
      </c>
      <c r="E19" s="1" t="s">
        <v>394</v>
      </c>
      <c r="F19" s="1" t="s">
        <v>304</v>
      </c>
      <c r="G19" s="1" t="s">
        <v>276</v>
      </c>
      <c r="H19" s="1" t="s">
        <v>281</v>
      </c>
      <c r="I19" s="1" t="s">
        <v>395</v>
      </c>
      <c r="J19" s="1" t="s">
        <v>30</v>
      </c>
      <c r="K19" s="1" t="s">
        <v>396</v>
      </c>
      <c r="L19" s="1" t="s">
        <v>396</v>
      </c>
      <c r="M19" s="1" t="s">
        <v>284</v>
      </c>
      <c r="N19" s="1" t="s">
        <v>284</v>
      </c>
      <c r="O19" s="1" t="s">
        <v>285</v>
      </c>
      <c r="P19" s="1" t="s">
        <v>286</v>
      </c>
      <c r="Q19" s="1" t="s">
        <v>287</v>
      </c>
      <c r="R19" s="1" t="s">
        <v>397</v>
      </c>
      <c r="S19" s="1" t="s">
        <v>289</v>
      </c>
      <c r="T19" s="1" t="s">
        <v>290</v>
      </c>
      <c r="U19" s="1" t="s">
        <v>291</v>
      </c>
    </row>
    <row r="20" s="1" customFormat="1" ht="12.75" spans="1:21">
      <c r="A20" s="3">
        <v>17969284298</v>
      </c>
      <c r="B20" s="1" t="s">
        <v>398</v>
      </c>
      <c r="C20" s="1" t="s">
        <v>399</v>
      </c>
      <c r="D20" s="1" t="s">
        <v>400</v>
      </c>
      <c r="E20" s="1" t="s">
        <v>401</v>
      </c>
      <c r="F20" s="1" t="s">
        <v>276</v>
      </c>
      <c r="G20" s="1" t="s">
        <v>280</v>
      </c>
      <c r="H20" s="1" t="s">
        <v>281</v>
      </c>
      <c r="I20" s="1" t="s">
        <v>402</v>
      </c>
      <c r="J20" s="1" t="s">
        <v>30</v>
      </c>
      <c r="K20" s="1" t="s">
        <v>403</v>
      </c>
      <c r="L20" s="1" t="s">
        <v>403</v>
      </c>
      <c r="M20" s="1" t="s">
        <v>284</v>
      </c>
      <c r="N20" s="1" t="s">
        <v>284</v>
      </c>
      <c r="O20" s="1" t="s">
        <v>285</v>
      </c>
      <c r="P20" s="1" t="s">
        <v>286</v>
      </c>
      <c r="Q20" s="1" t="s">
        <v>287</v>
      </c>
      <c r="R20" s="1" t="s">
        <v>404</v>
      </c>
      <c r="S20" s="1" t="s">
        <v>289</v>
      </c>
      <c r="T20" s="1" t="s">
        <v>290</v>
      </c>
      <c r="U20" s="1" t="s">
        <v>291</v>
      </c>
    </row>
    <row r="21" s="1" customFormat="1" ht="12.75" spans="1:21">
      <c r="A21" s="3">
        <v>17968637364</v>
      </c>
      <c r="B21" s="1" t="s">
        <v>398</v>
      </c>
      <c r="C21" s="1" t="s">
        <v>405</v>
      </c>
      <c r="D21" s="1" t="s">
        <v>349</v>
      </c>
      <c r="E21" s="1" t="s">
        <v>406</v>
      </c>
      <c r="F21" s="1" t="s">
        <v>341</v>
      </c>
      <c r="G21" s="1" t="s">
        <v>304</v>
      </c>
      <c r="H21" s="1" t="s">
        <v>281</v>
      </c>
      <c r="I21" s="1" t="s">
        <v>407</v>
      </c>
      <c r="J21" s="1" t="s">
        <v>30</v>
      </c>
      <c r="K21" s="1" t="s">
        <v>352</v>
      </c>
      <c r="L21" s="1" t="s">
        <v>352</v>
      </c>
      <c r="M21" s="1" t="s">
        <v>284</v>
      </c>
      <c r="N21" s="1" t="s">
        <v>284</v>
      </c>
      <c r="O21" s="1" t="s">
        <v>285</v>
      </c>
      <c r="P21" s="1" t="s">
        <v>286</v>
      </c>
      <c r="Q21" s="1" t="s">
        <v>287</v>
      </c>
      <c r="R21" s="1" t="s">
        <v>408</v>
      </c>
      <c r="S21" s="1" t="s">
        <v>289</v>
      </c>
      <c r="T21" s="1" t="s">
        <v>290</v>
      </c>
      <c r="U21" s="1" t="s">
        <v>291</v>
      </c>
    </row>
    <row r="22" s="1" customFormat="1" ht="12.75" spans="1:21">
      <c r="A22" s="3">
        <v>17965403524</v>
      </c>
      <c r="B22" s="1" t="s">
        <v>409</v>
      </c>
      <c r="C22" s="1" t="s">
        <v>410</v>
      </c>
      <c r="D22" s="1" t="s">
        <v>411</v>
      </c>
      <c r="E22" s="1" t="s">
        <v>412</v>
      </c>
      <c r="F22" s="1" t="s">
        <v>373</v>
      </c>
      <c r="G22" s="1" t="s">
        <v>304</v>
      </c>
      <c r="H22" s="1" t="s">
        <v>281</v>
      </c>
      <c r="I22" s="1" t="s">
        <v>413</v>
      </c>
      <c r="J22" s="1" t="s">
        <v>30</v>
      </c>
      <c r="K22" s="1" t="s">
        <v>414</v>
      </c>
      <c r="L22" s="1" t="s">
        <v>414</v>
      </c>
      <c r="M22" s="1" t="s">
        <v>284</v>
      </c>
      <c r="N22" s="1" t="s">
        <v>284</v>
      </c>
      <c r="O22" s="1" t="s">
        <v>285</v>
      </c>
      <c r="P22" s="1" t="s">
        <v>286</v>
      </c>
      <c r="Q22" s="1" t="s">
        <v>287</v>
      </c>
      <c r="R22" s="1" t="s">
        <v>415</v>
      </c>
      <c r="S22" s="1" t="s">
        <v>289</v>
      </c>
      <c r="T22" s="1" t="s">
        <v>290</v>
      </c>
      <c r="U22" s="1" t="s">
        <v>291</v>
      </c>
    </row>
    <row r="23" s="1" customFormat="1" ht="12.75" spans="1:21">
      <c r="A23" s="3">
        <v>17961823140</v>
      </c>
      <c r="B23" s="1" t="s">
        <v>409</v>
      </c>
      <c r="C23" s="1" t="s">
        <v>416</v>
      </c>
      <c r="D23" s="1" t="s">
        <v>417</v>
      </c>
      <c r="E23" s="1" t="s">
        <v>418</v>
      </c>
      <c r="F23" s="1" t="s">
        <v>341</v>
      </c>
      <c r="G23" s="1" t="s">
        <v>276</v>
      </c>
      <c r="H23" s="1" t="s">
        <v>281</v>
      </c>
      <c r="I23" s="1" t="s">
        <v>419</v>
      </c>
      <c r="J23" s="1" t="s">
        <v>30</v>
      </c>
      <c r="K23" s="1" t="s">
        <v>420</v>
      </c>
      <c r="L23" s="1" t="s">
        <v>420</v>
      </c>
      <c r="M23" s="1" t="s">
        <v>284</v>
      </c>
      <c r="N23" s="1" t="s">
        <v>284</v>
      </c>
      <c r="O23" s="1" t="s">
        <v>285</v>
      </c>
      <c r="P23" s="1" t="s">
        <v>286</v>
      </c>
      <c r="Q23" s="1" t="s">
        <v>287</v>
      </c>
      <c r="R23" s="1" t="s">
        <v>421</v>
      </c>
      <c r="S23" s="1" t="s">
        <v>289</v>
      </c>
      <c r="T23" s="1" t="s">
        <v>290</v>
      </c>
      <c r="U23" s="1" t="s">
        <v>291</v>
      </c>
    </row>
    <row r="24" s="1" customFormat="1" ht="12.75" spans="1:21">
      <c r="A24" s="3">
        <v>17961779528</v>
      </c>
      <c r="B24" s="1" t="s">
        <v>409</v>
      </c>
      <c r="C24" s="1" t="s">
        <v>422</v>
      </c>
      <c r="D24" s="1" t="s">
        <v>423</v>
      </c>
      <c r="E24" s="1" t="s">
        <v>424</v>
      </c>
      <c r="F24" s="1" t="s">
        <v>304</v>
      </c>
      <c r="G24" s="1" t="s">
        <v>280</v>
      </c>
      <c r="H24" s="1" t="s">
        <v>281</v>
      </c>
      <c r="I24" s="1" t="s">
        <v>425</v>
      </c>
      <c r="J24" s="1" t="s">
        <v>30</v>
      </c>
      <c r="K24" s="1" t="s">
        <v>426</v>
      </c>
      <c r="L24" s="1" t="s">
        <v>426</v>
      </c>
      <c r="M24" s="1" t="s">
        <v>284</v>
      </c>
      <c r="N24" s="1" t="s">
        <v>284</v>
      </c>
      <c r="O24" s="1" t="s">
        <v>285</v>
      </c>
      <c r="P24" s="1" t="s">
        <v>286</v>
      </c>
      <c r="Q24" s="1" t="s">
        <v>287</v>
      </c>
      <c r="R24" s="1" t="s">
        <v>427</v>
      </c>
      <c r="S24" s="1" t="s">
        <v>289</v>
      </c>
      <c r="T24" s="1" t="s">
        <v>290</v>
      </c>
      <c r="U24" s="1" t="s">
        <v>291</v>
      </c>
    </row>
    <row r="25" s="1" customFormat="1" ht="12.75" spans="1:21">
      <c r="A25" s="3">
        <v>17961644611</v>
      </c>
      <c r="B25" s="1" t="s">
        <v>409</v>
      </c>
      <c r="C25" s="1" t="s">
        <v>428</v>
      </c>
      <c r="D25" s="1" t="s">
        <v>429</v>
      </c>
      <c r="E25" s="1" t="s">
        <v>430</v>
      </c>
      <c r="F25" s="1" t="s">
        <v>341</v>
      </c>
      <c r="G25" s="1" t="s">
        <v>304</v>
      </c>
      <c r="H25" s="1" t="s">
        <v>281</v>
      </c>
      <c r="I25" s="1" t="s">
        <v>431</v>
      </c>
      <c r="J25" s="1" t="s">
        <v>30</v>
      </c>
      <c r="K25" s="1" t="s">
        <v>432</v>
      </c>
      <c r="L25" s="1" t="s">
        <v>432</v>
      </c>
      <c r="M25" s="1" t="s">
        <v>284</v>
      </c>
      <c r="N25" s="1" t="s">
        <v>284</v>
      </c>
      <c r="O25" s="1" t="s">
        <v>285</v>
      </c>
      <c r="P25" s="1" t="s">
        <v>286</v>
      </c>
      <c r="Q25" s="1" t="s">
        <v>287</v>
      </c>
      <c r="R25" s="1" t="s">
        <v>433</v>
      </c>
      <c r="S25" s="1" t="s">
        <v>289</v>
      </c>
      <c r="T25" s="1" t="s">
        <v>290</v>
      </c>
      <c r="U25" s="1" t="s">
        <v>291</v>
      </c>
    </row>
    <row r="26" s="1" customFormat="1" ht="12.75" spans="1:21">
      <c r="A26" s="3">
        <v>17961317088</v>
      </c>
      <c r="B26" s="1" t="s">
        <v>409</v>
      </c>
      <c r="C26" s="1" t="s">
        <v>434</v>
      </c>
      <c r="D26" s="1" t="s">
        <v>435</v>
      </c>
      <c r="E26" s="1" t="s">
        <v>436</v>
      </c>
      <c r="F26" s="1" t="s">
        <v>304</v>
      </c>
      <c r="G26" s="1" t="s">
        <v>276</v>
      </c>
      <c r="H26" s="1" t="s">
        <v>281</v>
      </c>
      <c r="I26" s="1" t="s">
        <v>437</v>
      </c>
      <c r="J26" s="1" t="s">
        <v>30</v>
      </c>
      <c r="K26" s="1" t="s">
        <v>438</v>
      </c>
      <c r="L26" s="1" t="s">
        <v>438</v>
      </c>
      <c r="M26" s="1" t="s">
        <v>284</v>
      </c>
      <c r="N26" s="1" t="s">
        <v>284</v>
      </c>
      <c r="O26" s="1" t="s">
        <v>285</v>
      </c>
      <c r="P26" s="1" t="s">
        <v>286</v>
      </c>
      <c r="Q26" s="1" t="s">
        <v>287</v>
      </c>
      <c r="R26" s="1" t="s">
        <v>439</v>
      </c>
      <c r="S26" s="1" t="s">
        <v>289</v>
      </c>
      <c r="T26" s="1" t="s">
        <v>290</v>
      </c>
      <c r="U26" s="1" t="s">
        <v>291</v>
      </c>
    </row>
    <row r="27" s="1" customFormat="1" ht="12.75" spans="1:21">
      <c r="A27" s="3">
        <v>17961239681</v>
      </c>
      <c r="B27" s="1" t="s">
        <v>409</v>
      </c>
      <c r="C27" s="1" t="s">
        <v>440</v>
      </c>
      <c r="D27" s="1" t="s">
        <v>441</v>
      </c>
      <c r="E27" s="1" t="s">
        <v>442</v>
      </c>
      <c r="F27" s="1" t="s">
        <v>304</v>
      </c>
      <c r="G27" s="1" t="s">
        <v>276</v>
      </c>
      <c r="H27" s="1" t="s">
        <v>281</v>
      </c>
      <c r="I27" s="1" t="s">
        <v>443</v>
      </c>
      <c r="J27" s="1" t="s">
        <v>30</v>
      </c>
      <c r="K27" s="1" t="s">
        <v>444</v>
      </c>
      <c r="L27" s="1" t="s">
        <v>444</v>
      </c>
      <c r="M27" s="1" t="s">
        <v>284</v>
      </c>
      <c r="N27" s="1" t="s">
        <v>284</v>
      </c>
      <c r="O27" s="1" t="s">
        <v>285</v>
      </c>
      <c r="P27" s="1" t="s">
        <v>286</v>
      </c>
      <c r="Q27" s="1" t="s">
        <v>287</v>
      </c>
      <c r="R27" s="1" t="s">
        <v>445</v>
      </c>
      <c r="S27" s="1" t="s">
        <v>289</v>
      </c>
      <c r="T27" s="1" t="s">
        <v>290</v>
      </c>
      <c r="U27" s="1" t="s">
        <v>291</v>
      </c>
    </row>
    <row r="28" s="1" customFormat="1" ht="12.75" spans="1:21">
      <c r="A28" s="3">
        <v>17957340625</v>
      </c>
      <c r="B28" s="1" t="s">
        <v>446</v>
      </c>
      <c r="C28" s="1" t="s">
        <v>447</v>
      </c>
      <c r="D28" s="1" t="s">
        <v>448</v>
      </c>
      <c r="E28" s="1" t="s">
        <v>449</v>
      </c>
      <c r="F28" s="1" t="s">
        <v>341</v>
      </c>
      <c r="G28" s="1" t="s">
        <v>304</v>
      </c>
      <c r="H28" s="1" t="s">
        <v>281</v>
      </c>
      <c r="I28" s="1" t="s">
        <v>450</v>
      </c>
      <c r="J28" s="1" t="s">
        <v>30</v>
      </c>
      <c r="K28" s="1" t="s">
        <v>451</v>
      </c>
      <c r="L28" s="1" t="s">
        <v>451</v>
      </c>
      <c r="M28" s="1" t="s">
        <v>284</v>
      </c>
      <c r="N28" s="1" t="s">
        <v>284</v>
      </c>
      <c r="O28" s="1" t="s">
        <v>285</v>
      </c>
      <c r="P28" s="1" t="s">
        <v>286</v>
      </c>
      <c r="Q28" s="1" t="s">
        <v>287</v>
      </c>
      <c r="R28" s="1" t="s">
        <v>452</v>
      </c>
      <c r="S28" s="1" t="s">
        <v>289</v>
      </c>
      <c r="T28" s="1" t="s">
        <v>290</v>
      </c>
      <c r="U28" s="1" t="s">
        <v>291</v>
      </c>
    </row>
    <row r="29" s="1" customFormat="1" ht="12.75" spans="1:21">
      <c r="A29" s="3">
        <v>17953269863</v>
      </c>
      <c r="B29" s="1" t="s">
        <v>453</v>
      </c>
      <c r="C29" s="1" t="s">
        <v>454</v>
      </c>
      <c r="D29" s="1" t="s">
        <v>455</v>
      </c>
      <c r="E29" s="1" t="s">
        <v>456</v>
      </c>
      <c r="F29" s="1" t="s">
        <v>453</v>
      </c>
      <c r="G29" s="1" t="s">
        <v>304</v>
      </c>
      <c r="H29" s="1" t="s">
        <v>281</v>
      </c>
      <c r="I29" s="1" t="s">
        <v>457</v>
      </c>
      <c r="J29" s="1" t="s">
        <v>30</v>
      </c>
      <c r="K29" s="1" t="s">
        <v>458</v>
      </c>
      <c r="L29" s="1" t="s">
        <v>458</v>
      </c>
      <c r="M29" s="1" t="s">
        <v>284</v>
      </c>
      <c r="N29" s="1" t="s">
        <v>284</v>
      </c>
      <c r="O29" s="1" t="s">
        <v>285</v>
      </c>
      <c r="P29" s="1" t="s">
        <v>286</v>
      </c>
      <c r="Q29" s="1" t="s">
        <v>287</v>
      </c>
      <c r="R29" s="1" t="s">
        <v>459</v>
      </c>
      <c r="S29" s="1" t="s">
        <v>289</v>
      </c>
      <c r="T29" s="1" t="s">
        <v>290</v>
      </c>
      <c r="U29" s="1" t="s">
        <v>291</v>
      </c>
    </row>
    <row r="30" s="1" customFormat="1" ht="12.75" spans="1:21">
      <c r="A30" s="3">
        <v>17945199009</v>
      </c>
      <c r="B30" s="1" t="s">
        <v>460</v>
      </c>
      <c r="C30" s="1" t="s">
        <v>461</v>
      </c>
      <c r="D30" s="1" t="s">
        <v>462</v>
      </c>
      <c r="E30" s="1" t="s">
        <v>463</v>
      </c>
      <c r="F30" s="1" t="s">
        <v>341</v>
      </c>
      <c r="G30" s="1" t="s">
        <v>304</v>
      </c>
      <c r="H30" s="1" t="s">
        <v>281</v>
      </c>
      <c r="I30" s="1" t="s">
        <v>464</v>
      </c>
      <c r="J30" s="1" t="s">
        <v>30</v>
      </c>
      <c r="K30" s="1" t="s">
        <v>465</v>
      </c>
      <c r="L30" s="1" t="s">
        <v>465</v>
      </c>
      <c r="M30" s="1" t="s">
        <v>284</v>
      </c>
      <c r="N30" s="1" t="s">
        <v>284</v>
      </c>
      <c r="O30" s="1" t="s">
        <v>285</v>
      </c>
      <c r="P30" s="1" t="s">
        <v>286</v>
      </c>
      <c r="Q30" s="1" t="s">
        <v>287</v>
      </c>
      <c r="R30" s="1" t="s">
        <v>466</v>
      </c>
      <c r="S30" s="1" t="s">
        <v>289</v>
      </c>
      <c r="T30" s="1" t="s">
        <v>290</v>
      </c>
      <c r="U30" s="1" t="s">
        <v>291</v>
      </c>
    </row>
    <row r="31" s="1" customFormat="1" ht="12.75" spans="1:21">
      <c r="A31" s="3">
        <v>17927813715</v>
      </c>
      <c r="B31" s="1" t="s">
        <v>467</v>
      </c>
      <c r="C31" s="1" t="s">
        <v>468</v>
      </c>
      <c r="D31" s="1" t="s">
        <v>469</v>
      </c>
      <c r="E31" s="1" t="s">
        <v>470</v>
      </c>
      <c r="F31" s="1" t="s">
        <v>354</v>
      </c>
      <c r="G31" s="1" t="s">
        <v>304</v>
      </c>
      <c r="H31" s="1" t="s">
        <v>281</v>
      </c>
      <c r="I31" s="1" t="s">
        <v>471</v>
      </c>
      <c r="J31" s="1" t="s">
        <v>30</v>
      </c>
      <c r="K31" s="1" t="s">
        <v>472</v>
      </c>
      <c r="L31" s="1" t="s">
        <v>472</v>
      </c>
      <c r="M31" s="1" t="s">
        <v>284</v>
      </c>
      <c r="N31" s="1" t="s">
        <v>284</v>
      </c>
      <c r="O31" s="1" t="s">
        <v>285</v>
      </c>
      <c r="P31" s="1" t="s">
        <v>286</v>
      </c>
      <c r="Q31" s="1" t="s">
        <v>287</v>
      </c>
      <c r="R31" s="1" t="s">
        <v>473</v>
      </c>
      <c r="S31" s="1" t="s">
        <v>289</v>
      </c>
      <c r="T31" s="1" t="s">
        <v>290</v>
      </c>
      <c r="U31" s="1" t="s">
        <v>291</v>
      </c>
    </row>
    <row r="32" s="1" customFormat="1" ht="12.75" spans="1:21">
      <c r="A32" s="3">
        <v>17909012310</v>
      </c>
      <c r="B32" s="1" t="s">
        <v>474</v>
      </c>
      <c r="C32" s="1" t="s">
        <v>475</v>
      </c>
      <c r="D32" s="1" t="s">
        <v>476</v>
      </c>
      <c r="E32" s="1" t="s">
        <v>477</v>
      </c>
      <c r="F32" s="1" t="s">
        <v>341</v>
      </c>
      <c r="G32" s="1" t="s">
        <v>276</v>
      </c>
      <c r="H32" s="1" t="s">
        <v>281</v>
      </c>
      <c r="I32" s="1" t="s">
        <v>478</v>
      </c>
      <c r="J32" s="1" t="s">
        <v>30</v>
      </c>
      <c r="K32" s="1" t="s">
        <v>479</v>
      </c>
      <c r="L32" s="1" t="s">
        <v>479</v>
      </c>
      <c r="M32" s="1" t="s">
        <v>284</v>
      </c>
      <c r="N32" s="1" t="s">
        <v>284</v>
      </c>
      <c r="O32" s="1" t="s">
        <v>285</v>
      </c>
      <c r="P32" s="1" t="s">
        <v>286</v>
      </c>
      <c r="Q32" s="1" t="s">
        <v>287</v>
      </c>
      <c r="R32" s="1" t="s">
        <v>480</v>
      </c>
      <c r="S32" s="1" t="s">
        <v>289</v>
      </c>
      <c r="T32" s="1" t="s">
        <v>290</v>
      </c>
      <c r="U32" s="1" t="s">
        <v>291</v>
      </c>
    </row>
    <row r="33" s="1" customFormat="1" ht="12.75" spans="1:21">
      <c r="A33" s="3">
        <v>17900719648</v>
      </c>
      <c r="B33" s="1" t="s">
        <v>481</v>
      </c>
      <c r="C33" s="1" t="s">
        <v>482</v>
      </c>
      <c r="D33" s="1" t="s">
        <v>483</v>
      </c>
      <c r="E33" s="1" t="s">
        <v>484</v>
      </c>
      <c r="F33" s="1" t="s">
        <v>276</v>
      </c>
      <c r="G33" s="1" t="s">
        <v>280</v>
      </c>
      <c r="H33" s="1" t="s">
        <v>281</v>
      </c>
      <c r="I33" s="1" t="s">
        <v>485</v>
      </c>
      <c r="J33" s="1" t="s">
        <v>30</v>
      </c>
      <c r="K33" s="1" t="s">
        <v>486</v>
      </c>
      <c r="L33" s="1" t="s">
        <v>486</v>
      </c>
      <c r="M33" s="1" t="s">
        <v>284</v>
      </c>
      <c r="N33" s="1" t="s">
        <v>284</v>
      </c>
      <c r="O33" s="1" t="s">
        <v>285</v>
      </c>
      <c r="P33" s="1" t="s">
        <v>286</v>
      </c>
      <c r="Q33" s="1" t="s">
        <v>287</v>
      </c>
      <c r="R33" s="1" t="s">
        <v>487</v>
      </c>
      <c r="S33" s="1" t="s">
        <v>289</v>
      </c>
      <c r="T33" s="1" t="s">
        <v>290</v>
      </c>
      <c r="U33" s="1" t="s">
        <v>291</v>
      </c>
    </row>
    <row r="34" s="1" customFormat="1" ht="12.75" spans="1:21">
      <c r="A34" s="3">
        <v>17891997396</v>
      </c>
      <c r="B34" s="1" t="s">
        <v>488</v>
      </c>
      <c r="C34" s="1" t="s">
        <v>489</v>
      </c>
      <c r="D34" s="1" t="s">
        <v>490</v>
      </c>
      <c r="E34" s="1" t="s">
        <v>491</v>
      </c>
      <c r="F34" s="1" t="s">
        <v>354</v>
      </c>
      <c r="G34" s="1" t="s">
        <v>276</v>
      </c>
      <c r="H34" s="1" t="s">
        <v>281</v>
      </c>
      <c r="I34" s="1" t="s">
        <v>492</v>
      </c>
      <c r="J34" s="1" t="s">
        <v>30</v>
      </c>
      <c r="K34" s="1" t="s">
        <v>493</v>
      </c>
      <c r="L34" s="1" t="s">
        <v>493</v>
      </c>
      <c r="M34" s="1" t="s">
        <v>284</v>
      </c>
      <c r="N34" s="1" t="s">
        <v>284</v>
      </c>
      <c r="O34" s="1" t="s">
        <v>285</v>
      </c>
      <c r="P34" s="1" t="s">
        <v>286</v>
      </c>
      <c r="Q34" s="1" t="s">
        <v>287</v>
      </c>
      <c r="R34" s="1" t="s">
        <v>494</v>
      </c>
      <c r="S34" s="1" t="s">
        <v>289</v>
      </c>
      <c r="T34" s="1" t="s">
        <v>290</v>
      </c>
      <c r="U34" s="1" t="s">
        <v>291</v>
      </c>
    </row>
    <row r="35" s="1" customFormat="1" ht="12.75" spans="1:21">
      <c r="A35" s="3">
        <v>17889736975</v>
      </c>
      <c r="B35" s="1" t="s">
        <v>495</v>
      </c>
      <c r="C35" s="1" t="s">
        <v>496</v>
      </c>
      <c r="D35" s="1" t="s">
        <v>497</v>
      </c>
      <c r="E35" s="1" t="s">
        <v>498</v>
      </c>
      <c r="F35" s="1" t="s">
        <v>373</v>
      </c>
      <c r="G35" s="1" t="s">
        <v>304</v>
      </c>
      <c r="H35" s="1" t="s">
        <v>281</v>
      </c>
      <c r="I35" s="1" t="s">
        <v>499</v>
      </c>
      <c r="J35" s="1" t="s">
        <v>30</v>
      </c>
      <c r="K35" s="1" t="s">
        <v>500</v>
      </c>
      <c r="L35" s="1" t="s">
        <v>500</v>
      </c>
      <c r="M35" s="1" t="s">
        <v>284</v>
      </c>
      <c r="N35" s="1" t="s">
        <v>284</v>
      </c>
      <c r="O35" s="1" t="s">
        <v>285</v>
      </c>
      <c r="P35" s="1" t="s">
        <v>286</v>
      </c>
      <c r="Q35" s="1" t="s">
        <v>287</v>
      </c>
      <c r="R35" s="1" t="s">
        <v>501</v>
      </c>
      <c r="S35" s="1" t="s">
        <v>289</v>
      </c>
      <c r="T35" s="1" t="s">
        <v>290</v>
      </c>
      <c r="U35" s="1" t="s">
        <v>291</v>
      </c>
    </row>
    <row r="36" s="1" customFormat="1" ht="12.75" spans="1:21">
      <c r="A36" s="3">
        <v>17889522566</v>
      </c>
      <c r="B36" s="1" t="s">
        <v>495</v>
      </c>
      <c r="C36" s="1" t="s">
        <v>502</v>
      </c>
      <c r="D36" s="1" t="s">
        <v>503</v>
      </c>
      <c r="E36" s="1" t="s">
        <v>504</v>
      </c>
      <c r="F36" s="1" t="s">
        <v>354</v>
      </c>
      <c r="G36" s="1" t="s">
        <v>304</v>
      </c>
      <c r="H36" s="1" t="s">
        <v>281</v>
      </c>
      <c r="I36" s="1" t="s">
        <v>505</v>
      </c>
      <c r="J36" s="1" t="s">
        <v>30</v>
      </c>
      <c r="K36" s="1" t="s">
        <v>506</v>
      </c>
      <c r="L36" s="1" t="s">
        <v>506</v>
      </c>
      <c r="M36" s="1" t="s">
        <v>284</v>
      </c>
      <c r="N36" s="1" t="s">
        <v>284</v>
      </c>
      <c r="O36" s="1" t="s">
        <v>285</v>
      </c>
      <c r="P36" s="1" t="s">
        <v>286</v>
      </c>
      <c r="Q36" s="1" t="s">
        <v>287</v>
      </c>
      <c r="R36" s="1" t="s">
        <v>507</v>
      </c>
      <c r="S36" s="1" t="s">
        <v>289</v>
      </c>
      <c r="T36" s="1" t="s">
        <v>290</v>
      </c>
      <c r="U36" s="1" t="s">
        <v>291</v>
      </c>
    </row>
    <row r="37" s="1" customFormat="1" ht="12.75" spans="1:21">
      <c r="A37" s="3">
        <v>17878429881</v>
      </c>
      <c r="B37" s="1" t="s">
        <v>508</v>
      </c>
      <c r="C37" s="1" t="s">
        <v>509</v>
      </c>
      <c r="D37" s="1" t="s">
        <v>510</v>
      </c>
      <c r="E37" s="1" t="s">
        <v>511</v>
      </c>
      <c r="F37" s="1" t="s">
        <v>304</v>
      </c>
      <c r="G37" s="1" t="s">
        <v>276</v>
      </c>
      <c r="H37" s="1" t="s">
        <v>281</v>
      </c>
      <c r="I37" s="1" t="s">
        <v>512</v>
      </c>
      <c r="J37" s="1" t="s">
        <v>30</v>
      </c>
      <c r="K37" s="1" t="s">
        <v>513</v>
      </c>
      <c r="L37" s="1" t="s">
        <v>513</v>
      </c>
      <c r="M37" s="1" t="s">
        <v>284</v>
      </c>
      <c r="N37" s="1" t="s">
        <v>284</v>
      </c>
      <c r="O37" s="1" t="s">
        <v>285</v>
      </c>
      <c r="P37" s="1" t="s">
        <v>286</v>
      </c>
      <c r="Q37" s="1" t="s">
        <v>287</v>
      </c>
      <c r="R37" s="1" t="s">
        <v>514</v>
      </c>
      <c r="S37" s="1" t="s">
        <v>289</v>
      </c>
      <c r="T37" s="1" t="s">
        <v>290</v>
      </c>
      <c r="U37" s="1" t="s">
        <v>291</v>
      </c>
    </row>
    <row r="38" s="1" customFormat="1" ht="12.75" spans="1:21">
      <c r="A38" s="3">
        <v>17872388978</v>
      </c>
      <c r="B38" s="1" t="s">
        <v>515</v>
      </c>
      <c r="C38" s="1" t="s">
        <v>516</v>
      </c>
      <c r="D38" s="1" t="s">
        <v>517</v>
      </c>
      <c r="E38" s="1" t="s">
        <v>518</v>
      </c>
      <c r="F38" s="1" t="s">
        <v>341</v>
      </c>
      <c r="G38" s="1" t="s">
        <v>304</v>
      </c>
      <c r="H38" s="1" t="s">
        <v>281</v>
      </c>
      <c r="I38" s="1" t="s">
        <v>519</v>
      </c>
      <c r="J38" s="1" t="s">
        <v>30</v>
      </c>
      <c r="K38" s="1" t="s">
        <v>520</v>
      </c>
      <c r="L38" s="1" t="s">
        <v>520</v>
      </c>
      <c r="M38" s="1" t="s">
        <v>284</v>
      </c>
      <c r="N38" s="1" t="s">
        <v>284</v>
      </c>
      <c r="O38" s="1" t="s">
        <v>285</v>
      </c>
      <c r="P38" s="1" t="s">
        <v>286</v>
      </c>
      <c r="Q38" s="1" t="s">
        <v>287</v>
      </c>
      <c r="R38" s="1" t="s">
        <v>521</v>
      </c>
      <c r="S38" s="1" t="s">
        <v>289</v>
      </c>
      <c r="T38" s="1" t="s">
        <v>290</v>
      </c>
      <c r="U38" s="1" t="s">
        <v>291</v>
      </c>
    </row>
    <row r="39" s="1" customFormat="1" ht="12.75" spans="1:21">
      <c r="A39" s="3">
        <v>17848722035</v>
      </c>
      <c r="B39" s="1" t="s">
        <v>522</v>
      </c>
      <c r="C39" s="1" t="s">
        <v>523</v>
      </c>
      <c r="D39" s="1" t="s">
        <v>524</v>
      </c>
      <c r="E39" s="1" t="s">
        <v>525</v>
      </c>
      <c r="F39" s="1" t="s">
        <v>354</v>
      </c>
      <c r="G39" s="1" t="s">
        <v>280</v>
      </c>
      <c r="H39" s="1" t="s">
        <v>281</v>
      </c>
      <c r="I39" s="1" t="s">
        <v>526</v>
      </c>
      <c r="J39" s="1" t="s">
        <v>30</v>
      </c>
      <c r="K39" s="1" t="s">
        <v>527</v>
      </c>
      <c r="L39" s="1" t="s">
        <v>527</v>
      </c>
      <c r="M39" s="1" t="s">
        <v>284</v>
      </c>
      <c r="N39" s="1" t="s">
        <v>284</v>
      </c>
      <c r="O39" s="1" t="s">
        <v>285</v>
      </c>
      <c r="P39" s="1" t="s">
        <v>286</v>
      </c>
      <c r="Q39" s="1" t="s">
        <v>287</v>
      </c>
      <c r="R39" s="1" t="s">
        <v>528</v>
      </c>
      <c r="S39" s="1" t="s">
        <v>289</v>
      </c>
      <c r="T39" s="1" t="s">
        <v>290</v>
      </c>
      <c r="U39" s="1" t="s">
        <v>291</v>
      </c>
    </row>
    <row r="40" s="1" customFormat="1" ht="12.75" spans="1:21">
      <c r="A40" s="3">
        <v>17838649902</v>
      </c>
      <c r="B40" s="1" t="s">
        <v>529</v>
      </c>
      <c r="C40" s="1" t="s">
        <v>530</v>
      </c>
      <c r="D40" s="1" t="s">
        <v>531</v>
      </c>
      <c r="E40" s="1" t="s">
        <v>532</v>
      </c>
      <c r="F40" s="1" t="s">
        <v>341</v>
      </c>
      <c r="G40" s="1" t="s">
        <v>304</v>
      </c>
      <c r="H40" s="1" t="s">
        <v>281</v>
      </c>
      <c r="I40" s="1" t="s">
        <v>533</v>
      </c>
      <c r="J40" s="1" t="s">
        <v>30</v>
      </c>
      <c r="K40" s="1" t="s">
        <v>534</v>
      </c>
      <c r="L40" s="1" t="s">
        <v>534</v>
      </c>
      <c r="M40" s="1" t="s">
        <v>284</v>
      </c>
      <c r="N40" s="1" t="s">
        <v>284</v>
      </c>
      <c r="O40" s="1" t="s">
        <v>285</v>
      </c>
      <c r="P40" s="1" t="s">
        <v>286</v>
      </c>
      <c r="Q40" s="1" t="s">
        <v>287</v>
      </c>
      <c r="R40" s="1" t="s">
        <v>535</v>
      </c>
      <c r="S40" s="1" t="s">
        <v>289</v>
      </c>
      <c r="T40" s="1" t="s">
        <v>290</v>
      </c>
      <c r="U40" s="1" t="s">
        <v>291</v>
      </c>
    </row>
    <row r="41" s="1" customFormat="1" ht="12.75" spans="1:21">
      <c r="A41" s="3">
        <v>17815998915</v>
      </c>
      <c r="B41" s="1" t="s">
        <v>536</v>
      </c>
      <c r="C41" s="1" t="s">
        <v>537</v>
      </c>
      <c r="D41" s="1" t="s">
        <v>538</v>
      </c>
      <c r="E41" s="1" t="s">
        <v>539</v>
      </c>
      <c r="F41" s="1" t="s">
        <v>276</v>
      </c>
      <c r="G41" s="1" t="s">
        <v>280</v>
      </c>
      <c r="H41" s="1" t="s">
        <v>281</v>
      </c>
      <c r="I41" s="1" t="s">
        <v>540</v>
      </c>
      <c r="J41" s="1" t="s">
        <v>30</v>
      </c>
      <c r="K41" s="1" t="s">
        <v>541</v>
      </c>
      <c r="L41" s="1" t="s">
        <v>541</v>
      </c>
      <c r="M41" s="1" t="s">
        <v>284</v>
      </c>
      <c r="N41" s="1" t="s">
        <v>284</v>
      </c>
      <c r="O41" s="1" t="s">
        <v>285</v>
      </c>
      <c r="P41" s="1" t="s">
        <v>286</v>
      </c>
      <c r="Q41" s="1" t="s">
        <v>287</v>
      </c>
      <c r="R41" s="1" t="s">
        <v>542</v>
      </c>
      <c r="S41" s="1" t="s">
        <v>289</v>
      </c>
      <c r="T41" s="1" t="s">
        <v>290</v>
      </c>
      <c r="U41" s="1" t="s">
        <v>291</v>
      </c>
    </row>
    <row r="42" s="1" customFormat="1" ht="12.75" spans="1:21">
      <c r="A42" s="3">
        <v>17760520675</v>
      </c>
      <c r="B42" s="1" t="s">
        <v>543</v>
      </c>
      <c r="C42" s="1" t="s">
        <v>544</v>
      </c>
      <c r="D42" s="1" t="s">
        <v>545</v>
      </c>
      <c r="E42" s="1" t="s">
        <v>546</v>
      </c>
      <c r="F42" s="1" t="s">
        <v>341</v>
      </c>
      <c r="G42" s="1" t="s">
        <v>280</v>
      </c>
      <c r="H42" s="1" t="s">
        <v>281</v>
      </c>
      <c r="I42" s="1" t="s">
        <v>547</v>
      </c>
      <c r="J42" s="1" t="s">
        <v>30</v>
      </c>
      <c r="K42" s="1" t="s">
        <v>548</v>
      </c>
      <c r="L42" s="1" t="s">
        <v>548</v>
      </c>
      <c r="M42" s="1" t="s">
        <v>284</v>
      </c>
      <c r="N42" s="1" t="s">
        <v>284</v>
      </c>
      <c r="O42" s="1" t="s">
        <v>285</v>
      </c>
      <c r="P42" s="1" t="s">
        <v>286</v>
      </c>
      <c r="Q42" s="1" t="s">
        <v>287</v>
      </c>
      <c r="R42" s="1" t="s">
        <v>549</v>
      </c>
      <c r="S42" s="1" t="s">
        <v>289</v>
      </c>
      <c r="T42" s="1" t="s">
        <v>290</v>
      </c>
      <c r="U42" s="1" t="s">
        <v>291</v>
      </c>
    </row>
    <row r="43" s="1" customFormat="1" ht="12.75" spans="1:21">
      <c r="A43" s="3">
        <v>17501241807</v>
      </c>
      <c r="B43" s="1" t="s">
        <v>550</v>
      </c>
      <c r="C43" s="1" t="s">
        <v>551</v>
      </c>
      <c r="D43" s="1" t="s">
        <v>552</v>
      </c>
      <c r="E43" s="1" t="s">
        <v>553</v>
      </c>
      <c r="F43" s="1" t="s">
        <v>373</v>
      </c>
      <c r="G43" s="1" t="s">
        <v>304</v>
      </c>
      <c r="H43" s="1" t="s">
        <v>281</v>
      </c>
      <c r="I43" s="1" t="s">
        <v>554</v>
      </c>
      <c r="J43" s="1" t="s">
        <v>30</v>
      </c>
      <c r="K43" s="1" t="s">
        <v>555</v>
      </c>
      <c r="L43" s="1" t="s">
        <v>555</v>
      </c>
      <c r="M43" s="1" t="s">
        <v>284</v>
      </c>
      <c r="N43" s="1" t="s">
        <v>284</v>
      </c>
      <c r="O43" s="1" t="s">
        <v>285</v>
      </c>
      <c r="P43" s="1" t="s">
        <v>286</v>
      </c>
      <c r="Q43" s="1" t="s">
        <v>287</v>
      </c>
      <c r="R43" s="1" t="s">
        <v>556</v>
      </c>
      <c r="S43" s="1" t="s">
        <v>289</v>
      </c>
      <c r="T43" s="1" t="s">
        <v>290</v>
      </c>
      <c r="U43" s="1" t="s">
        <v>291</v>
      </c>
    </row>
    <row r="44" s="1" customFormat="1" ht="12.75" spans="1:21">
      <c r="A44" s="3">
        <v>17154085339</v>
      </c>
      <c r="B44" s="1" t="s">
        <v>557</v>
      </c>
      <c r="C44" s="1" t="s">
        <v>558</v>
      </c>
      <c r="D44" s="1" t="s">
        <v>559</v>
      </c>
      <c r="E44" s="1" t="s">
        <v>560</v>
      </c>
      <c r="F44" s="1" t="s">
        <v>341</v>
      </c>
      <c r="G44" s="1" t="s">
        <v>280</v>
      </c>
      <c r="H44" s="1" t="s">
        <v>281</v>
      </c>
      <c r="I44" s="1" t="s">
        <v>561</v>
      </c>
      <c r="J44" s="1" t="s">
        <v>30</v>
      </c>
      <c r="K44" s="1" t="s">
        <v>562</v>
      </c>
      <c r="L44" s="1" t="s">
        <v>562</v>
      </c>
      <c r="M44" s="1" t="s">
        <v>284</v>
      </c>
      <c r="N44" s="1" t="s">
        <v>284</v>
      </c>
      <c r="O44" s="1" t="s">
        <v>285</v>
      </c>
      <c r="P44" s="1" t="s">
        <v>286</v>
      </c>
      <c r="Q44" s="1" t="s">
        <v>287</v>
      </c>
      <c r="R44" s="1" t="s">
        <v>563</v>
      </c>
      <c r="S44" s="1" t="s">
        <v>289</v>
      </c>
      <c r="T44" s="1" t="s">
        <v>290</v>
      </c>
      <c r="U44" s="1" t="s">
        <v>291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2022-05-30T01:40:04Z</dcterms:created>
  <dcterms:modified xsi:type="dcterms:W3CDTF">2022-05-30T01:50:56Z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3AD09741AA3C44F1A12CE322796BD287</vt:lpwstr>
  </property>
  <property fmtid="{D5CDD505-2E9C-101B-9397-08002B2CF9AE}" pid="3" name="KSOProductBuildVer">
    <vt:lpwstr>2052-11.1.0.11744</vt:lpwstr>
  </property>
</Properties>
</file>