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<sst xmlns="http://schemas.openxmlformats.org/spreadsheetml/2006/main" count="150" uniqueCount="95">
  <si>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</si>
  <si>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</si>
  <si>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</si>
  <si>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</si>
  <si>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</si>
  <si>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</si>
  <si>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</si>
  <si>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</si>
  <si>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</si>
  <si>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</si>
  <si>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</si>
  <si>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</si>
  <si>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</si>
  <si>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</si>
  <si>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</si>
  <si>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</si>
  <si>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</si>
  <si>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</si>
  <si>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</si>
  <si>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</si>
  <si>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</si>
  <si>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</si>
  <si>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</si>
  <si>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</si>
  <si>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</si>
  <si>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17965281136	</t>
  </si>
  <si>
    <t>Ctrip</t>
  </si>
  <si>
    <t>正常</t>
  </si>
  <si>
    <t>[潮州]凯里亚德酒店(潮州客运中心广场店)(73273327)</t>
  </si>
  <si>
    <t>优享双床房&lt;双人入住&gt;&lt;内宾&gt;&lt;预付&gt;&lt;无早&gt;</t>
  </si>
  <si>
    <t>CNY</t>
  </si>
  <si>
    <t>夏成龙</t>
  </si>
  <si>
    <t>CA11323220528CNY</t>
  </si>
  <si>
    <t>未提现</t>
  </si>
  <si>
    <t>携程开票</t>
  </si>
  <si>
    <t xml:space="preserve">2557847	</t>
  </si>
  <si>
    <t xml:space="preserve">	</t>
  </si>
  <si>
    <t xml:space="preserve">17979603437	</t>
  </si>
  <si>
    <t>[沂源]7天优品酒店(沂源店)(71495077)</t>
  </si>
  <si>
    <t>优享大床房&lt;双人入住&gt;&lt;内宾&gt;&lt;预付&gt;&lt;双早&gt;</t>
  </si>
  <si>
    <t>张弦</t>
  </si>
  <si>
    <t xml:space="preserve">2560990	</t>
  </si>
  <si>
    <t xml:space="preserve">18000359677	</t>
  </si>
  <si>
    <t>[东莞]维也纳酒店(东莞黄江粮发店)(83967211)</t>
  </si>
  <si>
    <t>高级双床房&lt;双人入住&gt;&lt;内宾&gt;&lt;预付&gt;&lt;双早&gt;</t>
  </si>
  <si>
    <t>庹显伍</t>
  </si>
  <si>
    <t>CA11323220530CNY</t>
  </si>
  <si>
    <t>，</t>
  </si>
  <si>
    <t>A220530094225481</t>
  </si>
  <si>
    <t>CNY / HKD 当前参考汇率: 1.168321768</t>
  </si>
  <si>
    <t>总计：1099 CNY/
1283.99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</si>
  <si>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</si>
  <si>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</si>
  <si>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</si>
  <si>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</si>
  <si>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</si>
  <si>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</si>
  <si>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</si>
  <si>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</si>
  <si>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</si>
  <si>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</si>
  <si>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</si>
  <si>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</si>
  <si>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</si>
  <si>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</si>
  <si>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</si>
  <si>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</si>
  <si>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</si>
  <si>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</si>
  <si>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2022-05-26</t>
  </si>
  <si>
    <t>2564622</t>
  </si>
  <si>
    <t>维也纳酒店(东莞黄江粮发店)</t>
  </si>
  <si>
    <t>2022-05-27</t>
  </si>
  <si>
    <t>退房日月结</t>
  </si>
  <si>
    <t>207.26</t>
  </si>
  <si>
    <t>RMB</t>
  </si>
  <si>
    <t>0</t>
  </si>
  <si>
    <t>0.00</t>
  </si>
  <si>
    <t>携程汇智国内直连</t>
  </si>
  <si>
    <t>1861</t>
  </si>
  <si>
    <t>2022-05-26 19:12:16</t>
  </si>
  <si>
    <t>否</t>
  </si>
  <si>
    <t>汇智国际旅游发展有限公司</t>
  </si>
  <si>
    <t>直连</t>
  </si>
  <si>
    <t>2022-05-23</t>
  </si>
  <si>
    <t>2560990</t>
  </si>
  <si>
    <t>7天优品酒店(沂源店)</t>
  </si>
  <si>
    <t>2022-05-25</t>
  </si>
  <si>
    <t>476.72</t>
  </si>
  <si>
    <t>2022-05-23 08:21:49</t>
  </si>
  <si>
    <t>2022-05-20</t>
  </si>
  <si>
    <t>2557847</t>
  </si>
  <si>
    <t>凯里亚德酒店(潮州客运中心广场店)</t>
  </si>
  <si>
    <t>415.02</t>
  </si>
  <si>
    <t>2022-05-20 20:29:41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</si>
</sst>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44704</v>
      </c>
      <c r="G2" s="6">
        <v>44706</v>
      </c>
      <c r="H2" s="4">
        <v>1</v>
      </c>
      <c r="I2" s="4">
        <v>2</v>
      </c>
      <c r="J2" s="4">
        <v>2</v>
      </c>
      <c r="K2" s="4" t="s">
        <v>30</v>
      </c>
      <c r="L2" s="4">
        <v>415.02</v>
      </c>
      <c r="M2" s="4">
        <v>415.02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44709</v>
      </c>
      <c r="T2" s="4" t="s">
        <v>34</v>
      </c>
      <c r="U2" s="4">
        <v>415.02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44704</v>
      </c>
      <c r="G3" s="6">
        <v>44706</v>
      </c>
      <c r="H3" s="4">
        <v>1</v>
      </c>
      <c r="I3" s="4">
        <v>2</v>
      </c>
      <c r="J3" s="4">
        <v>2</v>
      </c>
      <c r="K3" s="4" t="s">
        <v>30</v>
      </c>
      <c r="L3" s="4">
        <v>476.72</v>
      </c>
      <c r="M3" s="4">
        <v>476.72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44709</v>
      </c>
      <c r="T3" s="4" t="s">
        <v>34</v>
      </c>
      <c r="U3" s="4">
        <v>476.72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44707</v>
      </c>
      <c r="G4" s="6">
        <v>44708</v>
      </c>
      <c r="H4" s="4">
        <v>1</v>
      </c>
      <c r="I4" s="4">
        <v>1</v>
      </c>
      <c r="J4" s="4">
        <v>1</v>
      </c>
      <c r="K4" s="4" t="s">
        <v>30</v>
      </c>
      <c r="L4" s="4">
        <v>207.26</v>
      </c>
      <c r="M4" s="4">
        <v>207.26</v>
      </c>
      <c r="N4" s="4" t="s">
        <v>45</v>
      </c>
      <c r="O4" s="4" t="s">
        <v>46</v>
      </c>
      <c r="P4" s="4" t="s">
        <v>33</v>
      </c>
      <c r="Q4" s="4">
        <v>0</v>
      </c>
      <c r="R4" s="7">
        <v>44707</v>
      </c>
      <c r="S4" s="6">
        <v>44711</v>
      </c>
      <c r="T4" s="4" t="s">
        <v>34</v>
      </c>
      <c r="U4" s="4">
        <v>207.26</v>
      </c>
      <c r="V4" s="4">
        <v>0</v>
      </c>
      <c r="W4" s="4">
        <v>0</v>
      </c>
      <c r="X4" s="4" t="s">
        <v>36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17965281136</v>
      </c>
      <c r="B2" s="6">
        <v>44704</v>
      </c>
      <c r="C2" s="6">
        <v>44706</v>
      </c>
      <c r="D2" s="4">
        <v>415.02</v>
      </c>
      <c r="E2" s="4" t="str">
        <f>VLOOKUP(A2,HOP!A:L,12,0)</f>
        <v>415.02</v>
      </c>
      <c r="F2" s="4" t="str">
        <f>VLOOKUP(A2,HOP!A:C,3,0)</f>
        <v>2557847</v>
      </c>
      <c r="G2" s="4">
        <f>D2-E2</f>
        <v>0</v>
      </c>
      <c r="H2" s="4" t="str">
        <f>$H$1&amp;F2</f>
        <v>，2557847</v>
      </c>
      <c r="I2" s="4" t="str">
        <f>VLOOKUP(A2,HOP!A:U,21,0)</f>
        <v>直连</v>
      </c>
    </row>
    <row r="3" s="4" customFormat="1" spans="1:9">
      <c r="A3" s="5">
        <v>17979603437</v>
      </c>
      <c r="B3" s="6">
        <v>44704</v>
      </c>
      <c r="C3" s="6">
        <v>44706</v>
      </c>
      <c r="D3" s="4">
        <v>476.72</v>
      </c>
      <c r="E3" s="4" t="str">
        <f>VLOOKUP(A3,HOP!A:L,12,0)</f>
        <v>476.72</v>
      </c>
      <c r="F3" s="4" t="str">
        <f>VLOOKUP(A3,HOP!A:C,3,0)</f>
        <v>2560990</v>
      </c>
      <c r="G3" s="4">
        <f>D3-E3</f>
        <v>0</v>
      </c>
      <c r="H3" s="4" t="str">
        <f>$H$1&amp;F3</f>
        <v>，2560990</v>
      </c>
      <c r="I3" s="4" t="str">
        <f>VLOOKUP(A3,HOP!A:U,21,0)</f>
        <v>直连</v>
      </c>
    </row>
    <row r="4" s="4" customFormat="1" spans="1:9">
      <c r="A4" s="5">
        <v>18000359677</v>
      </c>
      <c r="B4" s="6">
        <v>44707</v>
      </c>
      <c r="C4" s="6">
        <v>44708</v>
      </c>
      <c r="D4" s="4">
        <v>207.26</v>
      </c>
      <c r="E4" s="4" t="str">
        <f>VLOOKUP(A4,HOP!A:L,12,0)</f>
        <v>207.26</v>
      </c>
      <c r="F4" s="4" t="str">
        <f>VLOOKUP(A4,HOP!A:C,3,0)</f>
        <v>2564622</v>
      </c>
      <c r="G4" s="4">
        <f>D4-E4</f>
        <v>0</v>
      </c>
      <c r="H4" s="4" t="str">
        <f>$H$1&amp;F4</f>
        <v>，2564622</v>
      </c>
      <c r="I4" s="4" t="str">
        <f>VLOOKUP(A4,HOP!A:U,21,0)</f>
        <v>直连</v>
      </c>
    </row>
    <row r="6" spans="4:4">
      <c r="D6" s="4">
        <f>SUM(D2:D5)</f>
        <v>1099</v>
      </c>
    </row>
    <row r="10" spans="1:1">
      <c r="A10" s="4" t="s">
        <v>48</v>
      </c>
    </row>
    <row r="11" spans="1:1">
      <c r="A11" s="4" t="s">
        <v>49</v>
      </c>
    </row>
    <row r="12" spans="1:1">
      <c r="A12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18000359677</v>
      </c>
      <c r="B2" s="1" t="s">
        <v>69</v>
      </c>
      <c r="C2" s="1" t="s">
        <v>70</v>
      </c>
      <c r="D2" s="1" t="s">
        <v>71</v>
      </c>
      <c r="E2" s="1" t="s">
        <v>45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="1" customFormat="1" spans="1:21">
      <c r="A3" s="3">
        <v>17979603437</v>
      </c>
      <c r="B3" s="1" t="s">
        <v>84</v>
      </c>
      <c r="C3" s="1" t="s">
        <v>85</v>
      </c>
      <c r="D3" s="1" t="s">
        <v>86</v>
      </c>
      <c r="E3" s="1" t="s">
        <v>40</v>
      </c>
      <c r="F3" s="1" t="s">
        <v>84</v>
      </c>
      <c r="G3" s="1" t="s">
        <v>87</v>
      </c>
      <c r="H3" s="1" t="s">
        <v>73</v>
      </c>
      <c r="I3" s="1" t="s">
        <v>88</v>
      </c>
      <c r="J3" s="1" t="s">
        <v>75</v>
      </c>
      <c r="K3" s="1" t="s">
        <v>88</v>
      </c>
      <c r="L3" s="1" t="s">
        <v>88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89</v>
      </c>
      <c r="S3" s="1" t="s">
        <v>81</v>
      </c>
      <c r="T3" s="1" t="s">
        <v>82</v>
      </c>
      <c r="U3" s="1" t="s">
        <v>83</v>
      </c>
    </row>
    <row r="4" s="1" customFormat="1" spans="1:21">
      <c r="A4" s="3">
        <v>17965281136</v>
      </c>
      <c r="B4" s="1" t="s">
        <v>90</v>
      </c>
      <c r="C4" s="1" t="s">
        <v>91</v>
      </c>
      <c r="D4" s="1" t="s">
        <v>92</v>
      </c>
      <c r="E4" s="1" t="s">
        <v>31</v>
      </c>
      <c r="F4" s="1" t="s">
        <v>84</v>
      </c>
      <c r="G4" s="1" t="s">
        <v>87</v>
      </c>
      <c r="H4" s="1" t="s">
        <v>73</v>
      </c>
      <c r="I4" s="1" t="s">
        <v>93</v>
      </c>
      <c r="J4" s="1" t="s">
        <v>75</v>
      </c>
      <c r="K4" s="1" t="s">
        <v>93</v>
      </c>
      <c r="L4" s="1" t="s">
        <v>93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94</v>
      </c>
      <c r="S4" s="1" t="s">
        <v>81</v>
      </c>
      <c r="T4" s="1" t="s">
        <v>82</v>
      </c>
      <c r="U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2022-05-30T01:34:14Z</dcterms:created>
  <dcterms:modified xsi:type="dcterms:W3CDTF">2022-05-30T01:39:34Z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80750317F4DD4552A1BA6DEC14B83C75</vt:lpwstr>
  </property>
  <property fmtid="{D5CDD505-2E9C-101B-9397-08002B2CF9AE}" pid="3" name="KSOProductBuildVer">
    <vt:lpwstr>2052-11.1.0.11744</vt:lpwstr>
  </property>
</Properties>
</file>